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ddf1a4eb65c4590/Documents/Business/Clients/HuntersTour/Scores_2026-27/"/>
    </mc:Choice>
  </mc:AlternateContent>
  <xr:revisionPtr revIDLastSave="128" documentId="13_ncr:1_{631B9E11-944F-494B-AB73-55C7B2219F4F}" xr6:coauthVersionLast="47" xr6:coauthVersionMax="47" xr10:uidLastSave="{30643449-6D35-45B0-A078-C36DAD1E3C8E}"/>
  <bookViews>
    <workbookView xWindow="-105" yWindow="0" windowWidth="31575" windowHeight="20985" tabRatio="500" xr2:uid="{00000000-000D-0000-FFFF-FFFF00000000}"/>
  </bookViews>
  <sheets>
    <sheet name="Scores" sheetId="1" r:id="rId1"/>
    <sheet name="By Class" sheetId="2" r:id="rId2"/>
    <sheet name="By Club" sheetId="3" r:id="rId3"/>
  </sheets>
  <definedNames>
    <definedName name="_xlnm._FilterDatabase" localSheetId="0">Scores!$A$5:$AG$408</definedName>
    <definedName name="_xlnm.Print_Area" localSheetId="1">'By Class'!$A:$AE</definedName>
    <definedName name="_xlnm.Print_Area" localSheetId="2">'By Club'!$A:$AE</definedName>
    <definedName name="_xlnm.Print_Titles" localSheetId="0">Scores!$1:$5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29" i="1" l="1"/>
  <c r="X437" i="1"/>
  <c r="X436" i="1"/>
  <c r="X435" i="1"/>
  <c r="AC413" i="1"/>
  <c r="AD413" i="1"/>
  <c r="AE413" i="1"/>
  <c r="AC414" i="1"/>
  <c r="AD414" i="1"/>
  <c r="AE414" i="1"/>
  <c r="AC415" i="1"/>
  <c r="AD415" i="1"/>
  <c r="AE415" i="1"/>
  <c r="AC416" i="1"/>
  <c r="AD416" i="1"/>
  <c r="AE416" i="1"/>
  <c r="AC417" i="1"/>
  <c r="AD417" i="1" s="1"/>
  <c r="AE417" i="1" s="1"/>
  <c r="AC418" i="1"/>
  <c r="AD418" i="1"/>
  <c r="AE418" i="1" s="1"/>
  <c r="AC419" i="1"/>
  <c r="AD419" i="1"/>
  <c r="AE419" i="1"/>
  <c r="AC421" i="1"/>
  <c r="AD421" i="1"/>
  <c r="AE421" i="1"/>
  <c r="AC422" i="1"/>
  <c r="AD422" i="1" s="1"/>
  <c r="AE422" i="1" s="1"/>
  <c r="AC423" i="1"/>
  <c r="AD423" i="1"/>
  <c r="AE423" i="1"/>
  <c r="AC424" i="1"/>
  <c r="AD424" i="1"/>
  <c r="AE424" i="1"/>
  <c r="AC425" i="1"/>
  <c r="AD425" i="1"/>
  <c r="AE425" i="1"/>
  <c r="AC426" i="1"/>
  <c r="AD426" i="1"/>
  <c r="AE426" i="1" s="1"/>
  <c r="AC427" i="1"/>
  <c r="AD427" i="1" s="1"/>
  <c r="AE427" i="1" s="1"/>
  <c r="AC428" i="1"/>
  <c r="AD428" i="1"/>
  <c r="AE428" i="1"/>
  <c r="AB36" i="1" l="1"/>
  <c r="AC36" i="1" s="1"/>
  <c r="AD36" i="1" s="1"/>
  <c r="AE36" i="1" s="1"/>
  <c r="AB46" i="1"/>
  <c r="AC46" i="1" s="1"/>
  <c r="AD46" i="1" s="1"/>
  <c r="AE46" i="1" s="1"/>
  <c r="AB103" i="1"/>
  <c r="AC103" i="1" s="1"/>
  <c r="AD103" i="1" s="1"/>
  <c r="AE103" i="1" s="1"/>
  <c r="AB104" i="1"/>
  <c r="AC104" i="1" s="1"/>
  <c r="AD104" i="1" s="1"/>
  <c r="AE104" i="1" s="1"/>
  <c r="AB245" i="1"/>
  <c r="AC245" i="1" s="1"/>
  <c r="AD245" i="1" s="1"/>
  <c r="AE245" i="1" s="1"/>
  <c r="AB105" i="1"/>
  <c r="AC105" i="1" s="1"/>
  <c r="AD105" i="1" s="1"/>
  <c r="AE105" i="1" s="1"/>
  <c r="AB86" i="1"/>
  <c r="AC86" i="1" s="1"/>
  <c r="AD86" i="1" s="1"/>
  <c r="AE86" i="1" s="1"/>
  <c r="AB188" i="1"/>
  <c r="AC188" i="1" s="1"/>
  <c r="AD188" i="1" s="1"/>
  <c r="AE188" i="1" s="1"/>
  <c r="AB87" i="1"/>
  <c r="AC87" i="1" s="1"/>
  <c r="AD87" i="1" s="1"/>
  <c r="AE87" i="1" s="1"/>
  <c r="AB189" i="1"/>
  <c r="AC189" i="1" s="1"/>
  <c r="AD189" i="1" s="1"/>
  <c r="AE189" i="1" s="1"/>
  <c r="AB9" i="1"/>
  <c r="AC9" i="1" s="1"/>
  <c r="AD9" i="1" s="1"/>
  <c r="AE9" i="1" s="1"/>
  <c r="AB58" i="1"/>
  <c r="AC58" i="1" s="1"/>
  <c r="AD58" i="1" s="1"/>
  <c r="AE58" i="1" s="1"/>
  <c r="AB114" i="1"/>
  <c r="AC114" i="1" s="1"/>
  <c r="AD114" i="1" s="1"/>
  <c r="AE114" i="1" s="1"/>
  <c r="AB126" i="1"/>
  <c r="AC126" i="1" s="1"/>
  <c r="AD126" i="1" s="1"/>
  <c r="AE126" i="1" s="1"/>
  <c r="AB236" i="1"/>
  <c r="AC236" i="1" s="1"/>
  <c r="AD236" i="1" s="1"/>
  <c r="AE236" i="1" s="1"/>
  <c r="AB268" i="1"/>
  <c r="AC268" i="1" s="1"/>
  <c r="AD268" i="1" s="1"/>
  <c r="AE268" i="1" s="1"/>
  <c r="AB305" i="1"/>
  <c r="AC305" i="1" s="1"/>
  <c r="AD305" i="1" s="1"/>
  <c r="AE305" i="1" s="1"/>
  <c r="AB315" i="1"/>
  <c r="AC315" i="1" s="1"/>
  <c r="AD315" i="1" s="1"/>
  <c r="AE315" i="1" s="1"/>
  <c r="AB398" i="1"/>
  <c r="AC398" i="1" s="1"/>
  <c r="AD398" i="1" s="1"/>
  <c r="AE398" i="1" s="1"/>
  <c r="AB10" i="1"/>
  <c r="AC10" i="1" s="1"/>
  <c r="AD10" i="1" s="1"/>
  <c r="AE10" i="1" s="1"/>
  <c r="AB115" i="1"/>
  <c r="AC115" i="1" s="1"/>
  <c r="AD115" i="1" s="1"/>
  <c r="AE115" i="1" s="1"/>
  <c r="AB258" i="1"/>
  <c r="AC258" i="1" s="1"/>
  <c r="AD258" i="1" s="1"/>
  <c r="AE258" i="1" s="1"/>
  <c r="AB187" i="1"/>
  <c r="AC187" i="1" s="1"/>
  <c r="AD187" i="1" s="1"/>
  <c r="AE187" i="1" s="1"/>
  <c r="AB185" i="1"/>
  <c r="AC185" i="1" s="1"/>
  <c r="AD185" i="1" s="1"/>
  <c r="AE185" i="1" s="1"/>
  <c r="AB253" i="1"/>
  <c r="AC253" i="1" s="1"/>
  <c r="AD253" i="1" s="1"/>
  <c r="AE253" i="1" s="1"/>
  <c r="AB383" i="1"/>
  <c r="AC383" i="1" s="1"/>
  <c r="AD383" i="1" s="1"/>
  <c r="AE383" i="1" s="1"/>
  <c r="AB399" i="1"/>
  <c r="AC399" i="1" s="1"/>
  <c r="AD399" i="1" s="1"/>
  <c r="AE399" i="1" s="1"/>
  <c r="AB402" i="1"/>
  <c r="AC402" i="1" s="1"/>
  <c r="AD402" i="1" s="1"/>
  <c r="AE402" i="1" s="1"/>
  <c r="AB85" i="1"/>
  <c r="AC85" i="1" s="1"/>
  <c r="AD85" i="1" s="1"/>
  <c r="AE85" i="1" s="1"/>
  <c r="AB269" i="1"/>
  <c r="AC269" i="1" s="1"/>
  <c r="AD269" i="1" s="1"/>
  <c r="AE269" i="1" s="1"/>
  <c r="AB403" i="1"/>
  <c r="AC403" i="1" s="1"/>
  <c r="AD403" i="1" s="1"/>
  <c r="AE403" i="1" s="1"/>
  <c r="AB30" i="1"/>
  <c r="AC30" i="1" s="1"/>
  <c r="AD30" i="1" s="1"/>
  <c r="AE30" i="1" s="1"/>
  <c r="AB299" i="1"/>
  <c r="AC299" i="1" s="1"/>
  <c r="AD299" i="1" s="1"/>
  <c r="AE299" i="1" s="1"/>
  <c r="AB225" i="1"/>
  <c r="AC225" i="1" s="1"/>
  <c r="AD225" i="1" s="1"/>
  <c r="AE225" i="1" s="1"/>
  <c r="AB15" i="1"/>
  <c r="AC15" i="1" s="1"/>
  <c r="AD15" i="1" s="1"/>
  <c r="AE15" i="1" s="1"/>
  <c r="AB29" i="1"/>
  <c r="AC29" i="1" s="1"/>
  <c r="AD29" i="1" s="1"/>
  <c r="AE29" i="1" s="1"/>
  <c r="AB84" i="1"/>
  <c r="AC84" i="1" s="1"/>
  <c r="AD84" i="1" s="1"/>
  <c r="AE84" i="1" s="1"/>
  <c r="AB93" i="1"/>
  <c r="AC93" i="1" s="1"/>
  <c r="AD93" i="1" s="1"/>
  <c r="AE93" i="1" s="1"/>
  <c r="AB95" i="1"/>
  <c r="AC95" i="1" s="1"/>
  <c r="AD95" i="1" s="1"/>
  <c r="AE95" i="1" s="1"/>
  <c r="AB293" i="1"/>
  <c r="AC293" i="1" s="1"/>
  <c r="AD293" i="1" s="1"/>
  <c r="AE293" i="1" s="1"/>
  <c r="AB150" i="1"/>
  <c r="AC150" i="1" s="1"/>
  <c r="AD150" i="1" s="1"/>
  <c r="AE150" i="1" s="1"/>
  <c r="AB254" i="1"/>
  <c r="AC254" i="1" s="1"/>
  <c r="AD254" i="1" s="1"/>
  <c r="AE254" i="1" s="1"/>
  <c r="AB96" i="1"/>
  <c r="AC96" i="1" s="1"/>
  <c r="AD96" i="1" s="1"/>
  <c r="AE96" i="1" s="1"/>
  <c r="AB151" i="1"/>
  <c r="AC151" i="1" s="1"/>
  <c r="AD151" i="1" s="1"/>
  <c r="AE151" i="1" s="1"/>
  <c r="AB16" i="1"/>
  <c r="AC16" i="1" s="1"/>
  <c r="AD16" i="1" s="1"/>
  <c r="AE16" i="1" s="1"/>
  <c r="AB235" i="1"/>
  <c r="AC235" i="1" s="1"/>
  <c r="AD235" i="1" s="1"/>
  <c r="AE235" i="1" s="1"/>
  <c r="AB298" i="1"/>
  <c r="AC298" i="1" s="1"/>
  <c r="AD298" i="1" s="1"/>
  <c r="AE298" i="1" s="1"/>
  <c r="AB324" i="1"/>
  <c r="AC324" i="1" s="1"/>
  <c r="AD324" i="1" s="1"/>
  <c r="AE324" i="1" s="1"/>
  <c r="AB362" i="1"/>
  <c r="AC362" i="1" s="1"/>
  <c r="AD362" i="1" s="1"/>
  <c r="AE362" i="1" s="1"/>
  <c r="AB294" i="1"/>
  <c r="AC294" i="1" s="1"/>
  <c r="AD294" i="1" s="1"/>
  <c r="AE294" i="1" s="1"/>
  <c r="AB73" i="1"/>
  <c r="AC73" i="1" s="1"/>
  <c r="AD73" i="1" s="1"/>
  <c r="AE73" i="1" s="1"/>
  <c r="AB19" i="1"/>
  <c r="AC19" i="1" s="1"/>
  <c r="AD19" i="1" s="1"/>
  <c r="AE19" i="1" s="1"/>
  <c r="AB99" i="1"/>
  <c r="AC99" i="1" s="1"/>
  <c r="AD99" i="1" s="1"/>
  <c r="AE99" i="1" s="1"/>
  <c r="AB204" i="1"/>
  <c r="AC204" i="1" s="1"/>
  <c r="AD204" i="1" s="1"/>
  <c r="AE204" i="1" s="1"/>
  <c r="AB207" i="1"/>
  <c r="AC207" i="1" s="1"/>
  <c r="AD207" i="1" s="1"/>
  <c r="AE207" i="1" s="1"/>
  <c r="AB219" i="1"/>
  <c r="AC219" i="1" s="1"/>
  <c r="AD219" i="1" s="1"/>
  <c r="AE219" i="1" s="1"/>
  <c r="AB257" i="1"/>
  <c r="AC257" i="1" s="1"/>
  <c r="AD257" i="1" s="1"/>
  <c r="AE257" i="1" s="1"/>
  <c r="AB359" i="1"/>
  <c r="AC359" i="1" s="1"/>
  <c r="AD359" i="1" s="1"/>
  <c r="AE359" i="1" s="1"/>
  <c r="AB370" i="1"/>
  <c r="AC370" i="1" s="1"/>
  <c r="AD370" i="1" s="1"/>
  <c r="AE370" i="1" s="1"/>
  <c r="AB396" i="1"/>
  <c r="AC396" i="1" s="1"/>
  <c r="AD396" i="1" s="1"/>
  <c r="AE396" i="1" s="1"/>
  <c r="AB94" i="1"/>
  <c r="AC94" i="1" s="1"/>
  <c r="AD94" i="1" s="1"/>
  <c r="AE94" i="1" s="1"/>
  <c r="AB208" i="1"/>
  <c r="AC208" i="1" s="1"/>
  <c r="AD208" i="1" s="1"/>
  <c r="AE208" i="1" s="1"/>
  <c r="AB246" i="1"/>
  <c r="AC246" i="1" s="1"/>
  <c r="AD246" i="1" s="1"/>
  <c r="AE246" i="1" s="1"/>
  <c r="AB329" i="1"/>
  <c r="AC329" i="1" s="1"/>
  <c r="AD329" i="1" s="1"/>
  <c r="AE329" i="1" s="1"/>
  <c r="AB209" i="1"/>
  <c r="AC209" i="1" s="1"/>
  <c r="AD209" i="1" s="1"/>
  <c r="AE209" i="1" s="1"/>
  <c r="AB111" i="1"/>
  <c r="AC111" i="1" s="1"/>
  <c r="AD111" i="1" s="1"/>
  <c r="AE111" i="1" s="1"/>
  <c r="AB397" i="1"/>
  <c r="AC397" i="1" s="1"/>
  <c r="AD397" i="1" s="1"/>
  <c r="AE397" i="1" s="1"/>
  <c r="AB262" i="1"/>
  <c r="AC262" i="1" s="1"/>
  <c r="AD262" i="1" s="1"/>
  <c r="AE262" i="1" s="1"/>
  <c r="AB369" i="1"/>
  <c r="AC369" i="1" s="1"/>
  <c r="AD369" i="1" s="1"/>
  <c r="AE369" i="1" s="1"/>
  <c r="AB24" i="1"/>
  <c r="AC24" i="1" s="1"/>
  <c r="AD24" i="1" s="1"/>
  <c r="AE24" i="1" s="1"/>
  <c r="AB107" i="1"/>
  <c r="AC107" i="1" s="1"/>
  <c r="AD107" i="1" s="1"/>
  <c r="AE107" i="1" s="1"/>
  <c r="AB141" i="1"/>
  <c r="AC141" i="1" s="1"/>
  <c r="AD141" i="1" s="1"/>
  <c r="AE141" i="1" s="1"/>
  <c r="AB192" i="1"/>
  <c r="AC192" i="1" s="1"/>
  <c r="AD192" i="1" s="1"/>
  <c r="AE192" i="1" s="1"/>
  <c r="AB248" i="1"/>
  <c r="AC248" i="1" s="1"/>
  <c r="AD248" i="1" s="1"/>
  <c r="AE248" i="1" s="1"/>
  <c r="AB261" i="1"/>
  <c r="AC261" i="1" s="1"/>
  <c r="AD261" i="1" s="1"/>
  <c r="AE261" i="1" s="1"/>
  <c r="AB297" i="1"/>
  <c r="AC297" i="1" s="1"/>
  <c r="AD297" i="1" s="1"/>
  <c r="AE297" i="1" s="1"/>
  <c r="AB307" i="1"/>
  <c r="AC307" i="1" s="1"/>
  <c r="AD307" i="1" s="1"/>
  <c r="AE307" i="1" s="1"/>
  <c r="AB375" i="1"/>
  <c r="AC375" i="1" s="1"/>
  <c r="AD375" i="1" s="1"/>
  <c r="AE375" i="1" s="1"/>
  <c r="AB410" i="1"/>
  <c r="AC410" i="1" s="1"/>
  <c r="AD410" i="1" s="1"/>
  <c r="AE410" i="1" s="1"/>
  <c r="AB20" i="1"/>
  <c r="AC20" i="1" s="1"/>
  <c r="AD20" i="1" s="1"/>
  <c r="AE20" i="1" s="1"/>
  <c r="AB127" i="1"/>
  <c r="AC127" i="1" s="1"/>
  <c r="AD127" i="1" s="1"/>
  <c r="AE127" i="1" s="1"/>
  <c r="AB319" i="1"/>
  <c r="AC319" i="1" s="1"/>
  <c r="AD319" i="1" s="1"/>
  <c r="AE319" i="1" s="1"/>
  <c r="AB167" i="1"/>
  <c r="AC167" i="1" s="1"/>
  <c r="AD167" i="1" s="1"/>
  <c r="AE167" i="1" s="1"/>
  <c r="AB197" i="1"/>
  <c r="AC197" i="1" s="1"/>
  <c r="AD197" i="1" s="1"/>
  <c r="AE197" i="1" s="1"/>
  <c r="AB137" i="1"/>
  <c r="AC137" i="1" s="1"/>
  <c r="AD137" i="1" s="1"/>
  <c r="AE137" i="1" s="1"/>
  <c r="AB376" i="1"/>
  <c r="AC376" i="1" s="1"/>
  <c r="AD376" i="1" s="1"/>
  <c r="AE376" i="1" s="1"/>
  <c r="AB6" i="1"/>
  <c r="AC6" i="1" s="1"/>
  <c r="AD6" i="1" s="1"/>
  <c r="AE6" i="1" s="1"/>
  <c r="AB108" i="1"/>
  <c r="AC108" i="1" s="1"/>
  <c r="AD108" i="1" s="1"/>
  <c r="AE108" i="1" s="1"/>
  <c r="AB136" i="1"/>
  <c r="AC136" i="1" s="1"/>
  <c r="AD136" i="1" s="1"/>
  <c r="AE136" i="1" s="1"/>
  <c r="AB162" i="1"/>
  <c r="AC162" i="1" s="1"/>
  <c r="AD162" i="1" s="1"/>
  <c r="AE162" i="1" s="1"/>
  <c r="AB169" i="1"/>
  <c r="AC169" i="1" s="1"/>
  <c r="AD169" i="1" s="1"/>
  <c r="AE169" i="1" s="1"/>
  <c r="AB226" i="1"/>
  <c r="AC226" i="1" s="1"/>
  <c r="AD226" i="1" s="1"/>
  <c r="AE226" i="1" s="1"/>
  <c r="AB263" i="1"/>
  <c r="AC263" i="1" s="1"/>
  <c r="AD263" i="1" s="1"/>
  <c r="AE263" i="1" s="1"/>
  <c r="AB275" i="1"/>
  <c r="AC275" i="1" s="1"/>
  <c r="AD275" i="1" s="1"/>
  <c r="AE275" i="1" s="1"/>
  <c r="AB316" i="1"/>
  <c r="AC316" i="1" s="1"/>
  <c r="AD316" i="1" s="1"/>
  <c r="AE316" i="1" s="1"/>
  <c r="AB318" i="1"/>
  <c r="AC318" i="1" s="1"/>
  <c r="AD318" i="1" s="1"/>
  <c r="AE318" i="1" s="1"/>
  <c r="AB170" i="1"/>
  <c r="AC170" i="1" s="1"/>
  <c r="AD170" i="1" s="1"/>
  <c r="AE170" i="1" s="1"/>
  <c r="AB193" i="1"/>
  <c r="AC193" i="1" s="1"/>
  <c r="AD193" i="1" s="1"/>
  <c r="AE193" i="1" s="1"/>
  <c r="AB205" i="1"/>
  <c r="AC205" i="1" s="1"/>
  <c r="AD205" i="1" s="1"/>
  <c r="AE205" i="1" s="1"/>
  <c r="AB22" i="1"/>
  <c r="AC22" i="1" s="1"/>
  <c r="AD22" i="1" s="1"/>
  <c r="AE22" i="1" s="1"/>
  <c r="AB25" i="1"/>
  <c r="AC25" i="1" s="1"/>
  <c r="AD25" i="1" s="1"/>
  <c r="AE25" i="1" s="1"/>
  <c r="AB101" i="1"/>
  <c r="AC101" i="1" s="1"/>
  <c r="AD101" i="1" s="1"/>
  <c r="AE101" i="1" s="1"/>
  <c r="AB166" i="1"/>
  <c r="AC166" i="1" s="1"/>
  <c r="AD166" i="1" s="1"/>
  <c r="AE166" i="1" s="1"/>
  <c r="AB194" i="1"/>
  <c r="AC194" i="1" s="1"/>
  <c r="AD194" i="1" s="1"/>
  <c r="AE194" i="1" s="1"/>
  <c r="AB198" i="1"/>
  <c r="AC198" i="1" s="1"/>
  <c r="AD198" i="1" s="1"/>
  <c r="AE198" i="1" s="1"/>
  <c r="AB26" i="1"/>
  <c r="AC26" i="1" s="1"/>
  <c r="AD26" i="1" s="1"/>
  <c r="AE26" i="1" s="1"/>
  <c r="AB28" i="1"/>
  <c r="AC28" i="1" s="1"/>
  <c r="AD28" i="1" s="1"/>
  <c r="AE28" i="1" s="1"/>
  <c r="AB34" i="1"/>
  <c r="AC34" i="1" s="1"/>
  <c r="AD34" i="1" s="1"/>
  <c r="AE34" i="1" s="1"/>
  <c r="AB38" i="1"/>
  <c r="AC38" i="1" s="1"/>
  <c r="AD38" i="1" s="1"/>
  <c r="AE38" i="1" s="1"/>
  <c r="AB48" i="1"/>
  <c r="AC48" i="1" s="1"/>
  <c r="AD48" i="1" s="1"/>
  <c r="AE48" i="1" s="1"/>
  <c r="AB56" i="1"/>
  <c r="AC56" i="1" s="1"/>
  <c r="AD56" i="1" s="1"/>
  <c r="AE56" i="1" s="1"/>
  <c r="AB91" i="1"/>
  <c r="AC91" i="1" s="1"/>
  <c r="AD91" i="1" s="1"/>
  <c r="AE91" i="1" s="1"/>
  <c r="AB120" i="1"/>
  <c r="AC120" i="1" s="1"/>
  <c r="AD120" i="1" s="1"/>
  <c r="AE120" i="1" s="1"/>
  <c r="AB158" i="1"/>
  <c r="AC158" i="1" s="1"/>
  <c r="AD158" i="1" s="1"/>
  <c r="AE158" i="1" s="1"/>
  <c r="AB163" i="1"/>
  <c r="AC163" i="1" s="1"/>
  <c r="AD163" i="1" s="1"/>
  <c r="AE163" i="1" s="1"/>
  <c r="AB177" i="1"/>
  <c r="AC177" i="1" s="1"/>
  <c r="AD177" i="1" s="1"/>
  <c r="AE177" i="1" s="1"/>
  <c r="AB221" i="1"/>
  <c r="AC221" i="1" s="1"/>
  <c r="AD221" i="1" s="1"/>
  <c r="AE221" i="1" s="1"/>
  <c r="AB222" i="1"/>
  <c r="AC222" i="1" s="1"/>
  <c r="AD222" i="1" s="1"/>
  <c r="AE222" i="1" s="1"/>
  <c r="AB224" i="1"/>
  <c r="AC224" i="1" s="1"/>
  <c r="AD224" i="1" s="1"/>
  <c r="AE224" i="1" s="1"/>
  <c r="AB283" i="1"/>
  <c r="AC283" i="1" s="1"/>
  <c r="AD283" i="1" s="1"/>
  <c r="AE283" i="1" s="1"/>
  <c r="AB291" i="1"/>
  <c r="AC291" i="1" s="1"/>
  <c r="AD291" i="1" s="1"/>
  <c r="AE291" i="1" s="1"/>
  <c r="AB335" i="1"/>
  <c r="AC335" i="1" s="1"/>
  <c r="AD335" i="1" s="1"/>
  <c r="AE335" i="1" s="1"/>
  <c r="AB365" i="1"/>
  <c r="AC365" i="1" s="1"/>
  <c r="AD365" i="1" s="1"/>
  <c r="AE365" i="1" s="1"/>
  <c r="AB371" i="1"/>
  <c r="AC371" i="1" s="1"/>
  <c r="AD371" i="1" s="1"/>
  <c r="AE371" i="1" s="1"/>
  <c r="AB406" i="1"/>
  <c r="AC406" i="1" s="1"/>
  <c r="AD406" i="1" s="1"/>
  <c r="AE406" i="1" s="1"/>
  <c r="AB13" i="1"/>
  <c r="AC13" i="1" s="1"/>
  <c r="AD13" i="1" s="1"/>
  <c r="AE13" i="1" s="1"/>
  <c r="AB178" i="1"/>
  <c r="AC178" i="1" s="1"/>
  <c r="AD178" i="1" s="1"/>
  <c r="AE178" i="1" s="1"/>
  <c r="AB220" i="1"/>
  <c r="AC220" i="1" s="1"/>
  <c r="AD220" i="1" s="1"/>
  <c r="AE220" i="1" s="1"/>
  <c r="AB252" i="1"/>
  <c r="AC252" i="1" s="1"/>
  <c r="AD252" i="1" s="1"/>
  <c r="AE252" i="1" s="1"/>
  <c r="AB276" i="1"/>
  <c r="AC276" i="1" s="1"/>
  <c r="AD276" i="1" s="1"/>
  <c r="AE276" i="1" s="1"/>
  <c r="AB35" i="1"/>
  <c r="AC35" i="1" s="1"/>
  <c r="AD35" i="1" s="1"/>
  <c r="AE35" i="1" s="1"/>
  <c r="AB273" i="1"/>
  <c r="AC273" i="1" s="1"/>
  <c r="AD273" i="1" s="1"/>
  <c r="AE273" i="1" s="1"/>
  <c r="AB277" i="1"/>
  <c r="AC277" i="1" s="1"/>
  <c r="AD277" i="1" s="1"/>
  <c r="AE277" i="1" s="1"/>
  <c r="AB292" i="1"/>
  <c r="AC292" i="1" s="1"/>
  <c r="AD292" i="1" s="1"/>
  <c r="AE292" i="1" s="1"/>
  <c r="AB306" i="1"/>
  <c r="AC306" i="1" s="1"/>
  <c r="AD306" i="1" s="1"/>
  <c r="AE306" i="1" s="1"/>
  <c r="AB14" i="1"/>
  <c r="AC14" i="1" s="1"/>
  <c r="AD14" i="1" s="1"/>
  <c r="AE14" i="1" s="1"/>
  <c r="AB278" i="1"/>
  <c r="AC278" i="1" s="1"/>
  <c r="AD278" i="1" s="1"/>
  <c r="AE278" i="1" s="1"/>
  <c r="AB290" i="1"/>
  <c r="AC290" i="1" s="1"/>
  <c r="AD290" i="1" s="1"/>
  <c r="AE290" i="1" s="1"/>
  <c r="AB100" i="1"/>
  <c r="AC100" i="1" s="1"/>
  <c r="AD100" i="1" s="1"/>
  <c r="AE100" i="1" s="1"/>
  <c r="AB161" i="1"/>
  <c r="AC161" i="1" s="1"/>
  <c r="AD161" i="1" s="1"/>
  <c r="AE161" i="1" s="1"/>
  <c r="AB39" i="1"/>
  <c r="AC39" i="1" s="1"/>
  <c r="AD39" i="1" s="1"/>
  <c r="AE39" i="1" s="1"/>
  <c r="AB53" i="1"/>
  <c r="AC53" i="1" s="1"/>
  <c r="AD53" i="1" s="1"/>
  <c r="AE53" i="1" s="1"/>
  <c r="AB62" i="1"/>
  <c r="AC62" i="1" s="1"/>
  <c r="AD62" i="1" s="1"/>
  <c r="AE62" i="1" s="1"/>
  <c r="AB64" i="1"/>
  <c r="AC64" i="1" s="1"/>
  <c r="AD64" i="1" s="1"/>
  <c r="AE64" i="1" s="1"/>
  <c r="AB67" i="1"/>
  <c r="AC67" i="1" s="1"/>
  <c r="AD67" i="1" s="1"/>
  <c r="AE67" i="1" s="1"/>
  <c r="AB97" i="1"/>
  <c r="AC97" i="1" s="1"/>
  <c r="AD97" i="1" s="1"/>
  <c r="AE97" i="1" s="1"/>
  <c r="AB149" i="1"/>
  <c r="AC149" i="1" s="1"/>
  <c r="AD149" i="1" s="1"/>
  <c r="AE149" i="1" s="1"/>
  <c r="AB210" i="1"/>
  <c r="AC210" i="1" s="1"/>
  <c r="AD210" i="1" s="1"/>
  <c r="AE210" i="1" s="1"/>
  <c r="AB243" i="1"/>
  <c r="AC243" i="1" s="1"/>
  <c r="AD243" i="1" s="1"/>
  <c r="AE243" i="1" s="1"/>
  <c r="AB264" i="1"/>
  <c r="AC264" i="1" s="1"/>
  <c r="AD264" i="1" s="1"/>
  <c r="AE264" i="1" s="1"/>
  <c r="AB281" i="1"/>
  <c r="AC281" i="1" s="1"/>
  <c r="AD281" i="1" s="1"/>
  <c r="AE281" i="1" s="1"/>
  <c r="AB301" i="1"/>
  <c r="AC301" i="1" s="1"/>
  <c r="AD301" i="1" s="1"/>
  <c r="AE301" i="1" s="1"/>
  <c r="AB346" i="1"/>
  <c r="AC346" i="1" s="1"/>
  <c r="AD346" i="1" s="1"/>
  <c r="AE346" i="1" s="1"/>
  <c r="AB350" i="1"/>
  <c r="AC350" i="1" s="1"/>
  <c r="AD350" i="1" s="1"/>
  <c r="AE350" i="1" s="1"/>
  <c r="AB352" i="1"/>
  <c r="AC352" i="1" s="1"/>
  <c r="AD352" i="1" s="1"/>
  <c r="AE352" i="1" s="1"/>
  <c r="AB366" i="1"/>
  <c r="AC366" i="1" s="1"/>
  <c r="AD366" i="1" s="1"/>
  <c r="AE366" i="1" s="1"/>
  <c r="AB395" i="1"/>
  <c r="AC395" i="1" s="1"/>
  <c r="AD395" i="1" s="1"/>
  <c r="AE395" i="1" s="1"/>
  <c r="AB404" i="1"/>
  <c r="AC404" i="1" s="1"/>
  <c r="AD404" i="1" s="1"/>
  <c r="AE404" i="1" s="1"/>
  <c r="AB21" i="1"/>
  <c r="AC21" i="1" s="1"/>
  <c r="AD21" i="1" s="1"/>
  <c r="AE21" i="1" s="1"/>
  <c r="AB289" i="1"/>
  <c r="AC289" i="1" s="1"/>
  <c r="AD289" i="1" s="1"/>
  <c r="AE289" i="1" s="1"/>
  <c r="AB367" i="1"/>
  <c r="AC367" i="1" s="1"/>
  <c r="AD367" i="1" s="1"/>
  <c r="AE367" i="1" s="1"/>
  <c r="AB89" i="1"/>
  <c r="AC89" i="1" s="1"/>
  <c r="AD89" i="1" s="1"/>
  <c r="AE89" i="1" s="1"/>
  <c r="AB146" i="1"/>
  <c r="AC146" i="1" s="1"/>
  <c r="AD146" i="1" s="1"/>
  <c r="AE146" i="1" s="1"/>
  <c r="AB215" i="1"/>
  <c r="AC215" i="1" s="1"/>
  <c r="AD215" i="1" s="1"/>
  <c r="AE215" i="1" s="1"/>
  <c r="AB325" i="1"/>
  <c r="AC325" i="1" s="1"/>
  <c r="AD325" i="1" s="1"/>
  <c r="AE325" i="1" s="1"/>
  <c r="AB384" i="1"/>
  <c r="AC384" i="1" s="1"/>
  <c r="AD384" i="1" s="1"/>
  <c r="AE384" i="1" s="1"/>
  <c r="AB123" i="1"/>
  <c r="AC123" i="1" s="1"/>
  <c r="AD123" i="1" s="1"/>
  <c r="AE123" i="1" s="1"/>
  <c r="AB92" i="1"/>
  <c r="AC92" i="1" s="1"/>
  <c r="AD92" i="1" s="1"/>
  <c r="AE92" i="1" s="1"/>
  <c r="AB191" i="1"/>
  <c r="AC191" i="1" s="1"/>
  <c r="AD191" i="1" s="1"/>
  <c r="AE191" i="1" s="1"/>
  <c r="AB321" i="1"/>
  <c r="AC321" i="1" s="1"/>
  <c r="AD321" i="1" s="1"/>
  <c r="AE321" i="1" s="1"/>
  <c r="AB355" i="1"/>
  <c r="AC355" i="1" s="1"/>
  <c r="AD355" i="1" s="1"/>
  <c r="AE355" i="1" s="1"/>
  <c r="AB393" i="1"/>
  <c r="AC393" i="1" s="1"/>
  <c r="AD393" i="1" s="1"/>
  <c r="AE393" i="1" s="1"/>
  <c r="AB98" i="1"/>
  <c r="AC98" i="1" s="1"/>
  <c r="AD98" i="1" s="1"/>
  <c r="AE98" i="1" s="1"/>
  <c r="AB279" i="1"/>
  <c r="AC279" i="1" s="1"/>
  <c r="AD279" i="1" s="1"/>
  <c r="AE279" i="1" s="1"/>
  <c r="AB49" i="1"/>
  <c r="AC49" i="1" s="1"/>
  <c r="AD49" i="1" s="1"/>
  <c r="AE49" i="1" s="1"/>
  <c r="AB180" i="1"/>
  <c r="AC180" i="1" s="1"/>
  <c r="AD180" i="1" s="1"/>
  <c r="AE180" i="1" s="1"/>
  <c r="AB282" i="1"/>
  <c r="AC282" i="1" s="1"/>
  <c r="AD282" i="1" s="1"/>
  <c r="AE282" i="1" s="1"/>
  <c r="AB392" i="1"/>
  <c r="AC392" i="1" s="1"/>
  <c r="AD392" i="1" s="1"/>
  <c r="AE392" i="1" s="1"/>
  <c r="AB407" i="1"/>
  <c r="AC407" i="1" s="1"/>
  <c r="AD407" i="1" s="1"/>
  <c r="AE407" i="1" s="1"/>
  <c r="AB12" i="1"/>
  <c r="AC12" i="1" s="1"/>
  <c r="AD12" i="1" s="1"/>
  <c r="AE12" i="1" s="1"/>
  <c r="AB50" i="1"/>
  <c r="AC50" i="1" s="1"/>
  <c r="AD50" i="1" s="1"/>
  <c r="AE50" i="1" s="1"/>
  <c r="AB52" i="1"/>
  <c r="AC52" i="1" s="1"/>
  <c r="AD52" i="1" s="1"/>
  <c r="AE52" i="1" s="1"/>
  <c r="AB71" i="1"/>
  <c r="AC71" i="1" s="1"/>
  <c r="AD71" i="1" s="1"/>
  <c r="AE71" i="1" s="1"/>
  <c r="AB112" i="1"/>
  <c r="AC112" i="1" s="1"/>
  <c r="AD112" i="1" s="1"/>
  <c r="AE112" i="1" s="1"/>
  <c r="AB121" i="1"/>
  <c r="AC121" i="1" s="1"/>
  <c r="AD121" i="1" s="1"/>
  <c r="AE121" i="1" s="1"/>
  <c r="AB133" i="1"/>
  <c r="AC133" i="1" s="1"/>
  <c r="AD133" i="1" s="1"/>
  <c r="AE133" i="1" s="1"/>
  <c r="AB142" i="1"/>
  <c r="AC142" i="1" s="1"/>
  <c r="AD142" i="1" s="1"/>
  <c r="AE142" i="1" s="1"/>
  <c r="AB173" i="1"/>
  <c r="AC173" i="1" s="1"/>
  <c r="AD173" i="1" s="1"/>
  <c r="AE173" i="1" s="1"/>
  <c r="AB179" i="1"/>
  <c r="AC179" i="1" s="1"/>
  <c r="AD179" i="1" s="1"/>
  <c r="AE179" i="1" s="1"/>
  <c r="AB200" i="1"/>
  <c r="AC200" i="1" s="1"/>
  <c r="AD200" i="1" s="1"/>
  <c r="AE200" i="1" s="1"/>
  <c r="AB237" i="1"/>
  <c r="AC237" i="1" s="1"/>
  <c r="AD237" i="1" s="1"/>
  <c r="AE237" i="1" s="1"/>
  <c r="AB250" i="1"/>
  <c r="AC250" i="1" s="1"/>
  <c r="AD250" i="1" s="1"/>
  <c r="AE250" i="1" s="1"/>
  <c r="AB285" i="1"/>
  <c r="AC285" i="1" s="1"/>
  <c r="AD285" i="1" s="1"/>
  <c r="AE285" i="1" s="1"/>
  <c r="AB288" i="1"/>
  <c r="AC288" i="1" s="1"/>
  <c r="AD288" i="1" s="1"/>
  <c r="AE288" i="1" s="1"/>
  <c r="AB295" i="1"/>
  <c r="AC295" i="1" s="1"/>
  <c r="AD295" i="1" s="1"/>
  <c r="AE295" i="1" s="1"/>
  <c r="AB302" i="1"/>
  <c r="AC302" i="1" s="1"/>
  <c r="AD302" i="1" s="1"/>
  <c r="AE302" i="1" s="1"/>
  <c r="AB331" i="1"/>
  <c r="AC331" i="1" s="1"/>
  <c r="AD331" i="1" s="1"/>
  <c r="AE331" i="1" s="1"/>
  <c r="AB340" i="1"/>
  <c r="AC340" i="1" s="1"/>
  <c r="AD340" i="1" s="1"/>
  <c r="AE340" i="1" s="1"/>
  <c r="AB372" i="1"/>
  <c r="AC372" i="1" s="1"/>
  <c r="AD372" i="1" s="1"/>
  <c r="AE372" i="1" s="1"/>
  <c r="AB400" i="1"/>
  <c r="AC400" i="1" s="1"/>
  <c r="AD400" i="1" s="1"/>
  <c r="AE400" i="1" s="1"/>
  <c r="AB68" i="1"/>
  <c r="AC68" i="1" s="1"/>
  <c r="AD68" i="1" s="1"/>
  <c r="AE68" i="1" s="1"/>
  <c r="AB347" i="1"/>
  <c r="AC347" i="1" s="1"/>
  <c r="AD347" i="1" s="1"/>
  <c r="AE347" i="1" s="1"/>
  <c r="AB353" i="1"/>
  <c r="AC353" i="1" s="1"/>
  <c r="AD353" i="1" s="1"/>
  <c r="AE353" i="1" s="1"/>
  <c r="AB59" i="1"/>
  <c r="AC59" i="1" s="1"/>
  <c r="AD59" i="1" s="1"/>
  <c r="AE59" i="1" s="1"/>
  <c r="AB134" i="1"/>
  <c r="AC134" i="1" s="1"/>
  <c r="AD134" i="1" s="1"/>
  <c r="AE134" i="1" s="1"/>
  <c r="AB159" i="1"/>
  <c r="AC159" i="1" s="1"/>
  <c r="AD159" i="1" s="1"/>
  <c r="AE159" i="1" s="1"/>
  <c r="AB320" i="1"/>
  <c r="AC320" i="1" s="1"/>
  <c r="AD320" i="1" s="1"/>
  <c r="AE320" i="1" s="1"/>
  <c r="AB354" i="1"/>
  <c r="AC354" i="1" s="1"/>
  <c r="AD354" i="1" s="1"/>
  <c r="AE354" i="1" s="1"/>
  <c r="AB380" i="1"/>
  <c r="AC380" i="1" s="1"/>
  <c r="AD380" i="1" s="1"/>
  <c r="AE380" i="1" s="1"/>
  <c r="AB387" i="1"/>
  <c r="AC387" i="1" s="1"/>
  <c r="AD387" i="1" s="1"/>
  <c r="AE387" i="1" s="1"/>
  <c r="AB74" i="1"/>
  <c r="AC74" i="1" s="1"/>
  <c r="AD74" i="1" s="1"/>
  <c r="AE74" i="1" s="1"/>
  <c r="AB90" i="1"/>
  <c r="AC90" i="1" s="1"/>
  <c r="AD90" i="1" s="1"/>
  <c r="AE90" i="1" s="1"/>
  <c r="AB239" i="1"/>
  <c r="AC239" i="1" s="1"/>
  <c r="AD239" i="1" s="1"/>
  <c r="AE239" i="1" s="1"/>
  <c r="AB260" i="1"/>
  <c r="AC260" i="1" s="1"/>
  <c r="AD260" i="1" s="1"/>
  <c r="AE260" i="1" s="1"/>
  <c r="AB351" i="1"/>
  <c r="AC351" i="1" s="1"/>
  <c r="AD351" i="1" s="1"/>
  <c r="AE351" i="1" s="1"/>
  <c r="AB7" i="1"/>
  <c r="AC7" i="1" s="1"/>
  <c r="AD7" i="1" s="1"/>
  <c r="AE7" i="1" s="1"/>
  <c r="AB135" i="1"/>
  <c r="AC135" i="1" s="1"/>
  <c r="AD135" i="1" s="1"/>
  <c r="AE135" i="1" s="1"/>
  <c r="AB249" i="1"/>
  <c r="AC249" i="1" s="1"/>
  <c r="AD249" i="1" s="1"/>
  <c r="AE249" i="1" s="1"/>
  <c r="AB304" i="1"/>
  <c r="AC304" i="1" s="1"/>
  <c r="AD304" i="1" s="1"/>
  <c r="AE304" i="1" s="1"/>
  <c r="AB349" i="1"/>
  <c r="AC349" i="1" s="1"/>
  <c r="AD349" i="1" s="1"/>
  <c r="AE349" i="1" s="1"/>
  <c r="AB51" i="1"/>
  <c r="AC51" i="1" s="1"/>
  <c r="AD51" i="1" s="1"/>
  <c r="AE51" i="1" s="1"/>
  <c r="AB339" i="1"/>
  <c r="AC339" i="1" s="1"/>
  <c r="AD339" i="1" s="1"/>
  <c r="AE339" i="1" s="1"/>
  <c r="AB228" i="1"/>
  <c r="AC228" i="1" s="1"/>
  <c r="AD228" i="1" s="1"/>
  <c r="AE228" i="1" s="1"/>
  <c r="AB266" i="1"/>
  <c r="AC266" i="1" s="1"/>
  <c r="AD266" i="1" s="1"/>
  <c r="AE266" i="1" s="1"/>
  <c r="AB186" i="1"/>
  <c r="AC186" i="1" s="1"/>
  <c r="AD186" i="1" s="1"/>
  <c r="AE186" i="1" s="1"/>
  <c r="AB168" i="1"/>
  <c r="AC168" i="1" s="1"/>
  <c r="AD168" i="1" s="1"/>
  <c r="AE168" i="1" s="1"/>
  <c r="AB18" i="1"/>
  <c r="AC18" i="1" s="1"/>
  <c r="AD18" i="1" s="1"/>
  <c r="AE18" i="1" s="1"/>
  <c r="AB336" i="1"/>
  <c r="AC336" i="1" s="1"/>
  <c r="AD336" i="1" s="1"/>
  <c r="AE336" i="1" s="1"/>
  <c r="AB109" i="1"/>
  <c r="AC109" i="1" s="1"/>
  <c r="AD109" i="1" s="1"/>
  <c r="AE109" i="1" s="1"/>
  <c r="AB138" i="1"/>
  <c r="AC138" i="1" s="1"/>
  <c r="AD138" i="1" s="1"/>
  <c r="AE138" i="1" s="1"/>
  <c r="AB234" i="1"/>
  <c r="AC234" i="1" s="1"/>
  <c r="AD234" i="1" s="1"/>
  <c r="AE234" i="1" s="1"/>
  <c r="AB244" i="1"/>
  <c r="AC244" i="1" s="1"/>
  <c r="AD244" i="1" s="1"/>
  <c r="AE244" i="1" s="1"/>
  <c r="AB330" i="1"/>
  <c r="AC330" i="1" s="1"/>
  <c r="AD330" i="1" s="1"/>
  <c r="AE330" i="1" s="1"/>
  <c r="AB272" i="1"/>
  <c r="AC272" i="1" s="1"/>
  <c r="AD272" i="1" s="1"/>
  <c r="AE272" i="1" s="1"/>
  <c r="AB284" i="1"/>
  <c r="AC284" i="1" s="1"/>
  <c r="AD284" i="1" s="1"/>
  <c r="AE284" i="1" s="1"/>
  <c r="AB106" i="1"/>
  <c r="AC106" i="1" s="1"/>
  <c r="AD106" i="1" s="1"/>
  <c r="AE106" i="1" s="1"/>
  <c r="AB129" i="1"/>
  <c r="AC129" i="1" s="1"/>
  <c r="AD129" i="1" s="1"/>
  <c r="AE129" i="1" s="1"/>
  <c r="AB196" i="1"/>
  <c r="AC196" i="1" s="1"/>
  <c r="AD196" i="1" s="1"/>
  <c r="AE196" i="1" s="1"/>
  <c r="AB230" i="1"/>
  <c r="AC230" i="1" s="1"/>
  <c r="AD230" i="1" s="1"/>
  <c r="AE230" i="1" s="1"/>
  <c r="AB242" i="1"/>
  <c r="AC242" i="1" s="1"/>
  <c r="AD242" i="1" s="1"/>
  <c r="AE242" i="1" s="1"/>
  <c r="AB296" i="1"/>
  <c r="AC296" i="1" s="1"/>
  <c r="AD296" i="1" s="1"/>
  <c r="AE296" i="1" s="1"/>
  <c r="AB300" i="1"/>
  <c r="AC300" i="1" s="1"/>
  <c r="AD300" i="1" s="1"/>
  <c r="AE300" i="1" s="1"/>
  <c r="AB390" i="1"/>
  <c r="AC390" i="1" s="1"/>
  <c r="AD390" i="1" s="1"/>
  <c r="AE390" i="1" s="1"/>
  <c r="AB176" i="1"/>
  <c r="AC176" i="1" s="1"/>
  <c r="AD176" i="1" s="1"/>
  <c r="AE176" i="1" s="1"/>
  <c r="AB259" i="1"/>
  <c r="AC259" i="1" s="1"/>
  <c r="AD259" i="1" s="1"/>
  <c r="AE259" i="1" s="1"/>
  <c r="AB391" i="1"/>
  <c r="AC391" i="1" s="1"/>
  <c r="AD391" i="1" s="1"/>
  <c r="AE391" i="1" s="1"/>
  <c r="AB217" i="1"/>
  <c r="AC217" i="1" s="1"/>
  <c r="AD217" i="1" s="1"/>
  <c r="AE217" i="1" s="1"/>
  <c r="AB81" i="1"/>
  <c r="AC81" i="1" s="1"/>
  <c r="AD81" i="1" s="1"/>
  <c r="AE81" i="1" s="1"/>
  <c r="AB88" i="1"/>
  <c r="AC88" i="1" s="1"/>
  <c r="AD88" i="1" s="1"/>
  <c r="AE88" i="1" s="1"/>
  <c r="AB155" i="1"/>
  <c r="AC155" i="1" s="1"/>
  <c r="AD155" i="1" s="1"/>
  <c r="AE155" i="1" s="1"/>
  <c r="AB313" i="1"/>
  <c r="AC313" i="1" s="1"/>
  <c r="AD313" i="1" s="1"/>
  <c r="AE313" i="1" s="1"/>
  <c r="AB337" i="1"/>
  <c r="AC337" i="1" s="1"/>
  <c r="AD337" i="1" s="1"/>
  <c r="AE337" i="1" s="1"/>
  <c r="AB122" i="1"/>
  <c r="AC122" i="1" s="1"/>
  <c r="AD122" i="1" s="1"/>
  <c r="AE122" i="1" s="1"/>
  <c r="AB327" i="1"/>
  <c r="AC327" i="1" s="1"/>
  <c r="AD327" i="1" s="1"/>
  <c r="AE327" i="1" s="1"/>
  <c r="AB274" i="1"/>
  <c r="AC274" i="1" s="1"/>
  <c r="AD274" i="1" s="1"/>
  <c r="AE274" i="1" s="1"/>
  <c r="AB11" i="1"/>
  <c r="AC11" i="1" s="1"/>
  <c r="AD11" i="1" s="1"/>
  <c r="AE11" i="1" s="1"/>
  <c r="AB181" i="1"/>
  <c r="AC181" i="1" s="1"/>
  <c r="AD181" i="1" s="1"/>
  <c r="AE181" i="1" s="1"/>
  <c r="AB8" i="1"/>
  <c r="AC8" i="1" s="1"/>
  <c r="AD8" i="1" s="1"/>
  <c r="AE8" i="1" s="1"/>
  <c r="AB54" i="1"/>
  <c r="AC54" i="1" s="1"/>
  <c r="AD54" i="1" s="1"/>
  <c r="AE54" i="1" s="1"/>
  <c r="AB78" i="1"/>
  <c r="AC78" i="1" s="1"/>
  <c r="AD78" i="1" s="1"/>
  <c r="AE78" i="1" s="1"/>
  <c r="AB183" i="1"/>
  <c r="AC183" i="1" s="1"/>
  <c r="AD183" i="1" s="1"/>
  <c r="AE183" i="1" s="1"/>
  <c r="AB218" i="1"/>
  <c r="AC218" i="1" s="1"/>
  <c r="AD218" i="1" s="1"/>
  <c r="AE218" i="1" s="1"/>
  <c r="AB255" i="1"/>
  <c r="AC255" i="1" s="1"/>
  <c r="AD255" i="1" s="1"/>
  <c r="AE255" i="1" s="1"/>
  <c r="AB265" i="1"/>
  <c r="AC265" i="1" s="1"/>
  <c r="AD265" i="1" s="1"/>
  <c r="AE265" i="1" s="1"/>
  <c r="AB343" i="1"/>
  <c r="AC343" i="1" s="1"/>
  <c r="AD343" i="1" s="1"/>
  <c r="AE343" i="1" s="1"/>
  <c r="AB344" i="1"/>
  <c r="AC344" i="1" s="1"/>
  <c r="AD344" i="1" s="1"/>
  <c r="AE344" i="1" s="1"/>
  <c r="AB356" i="1"/>
  <c r="AC356" i="1" s="1"/>
  <c r="AD356" i="1" s="1"/>
  <c r="AE356" i="1" s="1"/>
  <c r="AB348" i="1"/>
  <c r="AC348" i="1" s="1"/>
  <c r="AD348" i="1" s="1"/>
  <c r="AE348" i="1" s="1"/>
  <c r="AB357" i="1"/>
  <c r="AC357" i="1" s="1"/>
  <c r="AD357" i="1" s="1"/>
  <c r="AE357" i="1" s="1"/>
  <c r="AB61" i="1"/>
  <c r="AC61" i="1" s="1"/>
  <c r="AD61" i="1" s="1"/>
  <c r="AE61" i="1" s="1"/>
  <c r="AB157" i="1"/>
  <c r="AC157" i="1" s="1"/>
  <c r="AD157" i="1" s="1"/>
  <c r="AE157" i="1" s="1"/>
  <c r="AB82" i="1"/>
  <c r="AC82" i="1" s="1"/>
  <c r="AD82" i="1" s="1"/>
  <c r="AE82" i="1" s="1"/>
  <c r="AB83" i="1"/>
  <c r="AC83" i="1" s="1"/>
  <c r="AD83" i="1" s="1"/>
  <c r="AE83" i="1" s="1"/>
  <c r="AB145" i="1"/>
  <c r="AC145" i="1" s="1"/>
  <c r="AD145" i="1" s="1"/>
  <c r="AE145" i="1" s="1"/>
  <c r="AB171" i="1"/>
  <c r="AC171" i="1" s="1"/>
  <c r="AD171" i="1" s="1"/>
  <c r="AE171" i="1" s="1"/>
  <c r="AB172" i="1"/>
  <c r="AC172" i="1" s="1"/>
  <c r="AD172" i="1" s="1"/>
  <c r="AE172" i="1" s="1"/>
  <c r="AB223" i="1"/>
  <c r="AC223" i="1" s="1"/>
  <c r="AD223" i="1" s="1"/>
  <c r="AE223" i="1" s="1"/>
  <c r="AB251" i="1"/>
  <c r="AC251" i="1" s="1"/>
  <c r="AD251" i="1" s="1"/>
  <c r="AE251" i="1" s="1"/>
  <c r="AB379" i="1"/>
  <c r="AC379" i="1" s="1"/>
  <c r="AD379" i="1" s="1"/>
  <c r="AE379" i="1" s="1"/>
  <c r="AB65" i="1"/>
  <c r="AC65" i="1" s="1"/>
  <c r="AD65" i="1" s="1"/>
  <c r="AE65" i="1" s="1"/>
  <c r="AB116" i="1"/>
  <c r="AC116" i="1" s="1"/>
  <c r="AD116" i="1" s="1"/>
  <c r="AE116" i="1" s="1"/>
  <c r="AB216" i="1"/>
  <c r="AC216" i="1" s="1"/>
  <c r="AD216" i="1" s="1"/>
  <c r="AE216" i="1" s="1"/>
  <c r="AB314" i="1"/>
  <c r="AC314" i="1" s="1"/>
  <c r="AD314" i="1" s="1"/>
  <c r="AE314" i="1" s="1"/>
  <c r="AB332" i="1"/>
  <c r="AC332" i="1" s="1"/>
  <c r="AD332" i="1" s="1"/>
  <c r="AE332" i="1" s="1"/>
  <c r="AB409" i="1"/>
  <c r="AC409" i="1" s="1"/>
  <c r="AD409" i="1" s="1"/>
  <c r="AE409" i="1" s="1"/>
  <c r="AB57" i="1"/>
  <c r="AC57" i="1" s="1"/>
  <c r="AD57" i="1" s="1"/>
  <c r="AE57" i="1" s="1"/>
  <c r="AB231" i="1"/>
  <c r="AC231" i="1" s="1"/>
  <c r="AD231" i="1" s="1"/>
  <c r="AE231" i="1" s="1"/>
  <c r="AB33" i="1"/>
  <c r="AC33" i="1" s="1"/>
  <c r="AD33" i="1" s="1"/>
  <c r="AE33" i="1" s="1"/>
  <c r="AB55" i="1"/>
  <c r="AC55" i="1" s="1"/>
  <c r="AD55" i="1" s="1"/>
  <c r="AE55" i="1" s="1"/>
  <c r="AB63" i="1"/>
  <c r="AC63" i="1" s="1"/>
  <c r="AD63" i="1" s="1"/>
  <c r="AE63" i="1" s="1"/>
  <c r="AB117" i="1"/>
  <c r="AC117" i="1" s="1"/>
  <c r="AD117" i="1" s="1"/>
  <c r="AE117" i="1" s="1"/>
  <c r="AB128" i="1"/>
  <c r="AC128" i="1" s="1"/>
  <c r="AD128" i="1" s="1"/>
  <c r="AE128" i="1" s="1"/>
  <c r="AB153" i="1"/>
  <c r="AC153" i="1" s="1"/>
  <c r="AD153" i="1" s="1"/>
  <c r="AE153" i="1" s="1"/>
  <c r="AB202" i="1"/>
  <c r="AC202" i="1" s="1"/>
  <c r="AD202" i="1" s="1"/>
  <c r="AE202" i="1" s="1"/>
  <c r="AB213" i="1"/>
  <c r="AC213" i="1" s="1"/>
  <c r="AD213" i="1" s="1"/>
  <c r="AE213" i="1" s="1"/>
  <c r="AB227" i="1"/>
  <c r="AC227" i="1" s="1"/>
  <c r="AD227" i="1" s="1"/>
  <c r="AE227" i="1" s="1"/>
  <c r="AB229" i="1"/>
  <c r="AC229" i="1" s="1"/>
  <c r="AD229" i="1" s="1"/>
  <c r="AE229" i="1" s="1"/>
  <c r="AB233" i="1"/>
  <c r="AC233" i="1" s="1"/>
  <c r="AD233" i="1" s="1"/>
  <c r="AE233" i="1" s="1"/>
  <c r="AB247" i="1"/>
  <c r="AC247" i="1" s="1"/>
  <c r="AD247" i="1" s="1"/>
  <c r="AE247" i="1" s="1"/>
  <c r="AB280" i="1"/>
  <c r="AC280" i="1" s="1"/>
  <c r="AD280" i="1" s="1"/>
  <c r="AE280" i="1" s="1"/>
  <c r="AB334" i="1"/>
  <c r="AC334" i="1" s="1"/>
  <c r="AD334" i="1" s="1"/>
  <c r="AE334" i="1" s="1"/>
  <c r="AB338" i="1"/>
  <c r="AC338" i="1" s="1"/>
  <c r="AD338" i="1" s="1"/>
  <c r="AE338" i="1" s="1"/>
  <c r="AB342" i="1"/>
  <c r="AC342" i="1" s="1"/>
  <c r="AD342" i="1" s="1"/>
  <c r="AE342" i="1" s="1"/>
  <c r="AB374" i="1"/>
  <c r="AC374" i="1" s="1"/>
  <c r="AD374" i="1" s="1"/>
  <c r="AE374" i="1" s="1"/>
  <c r="AB394" i="1"/>
  <c r="AC394" i="1" s="1"/>
  <c r="AD394" i="1" s="1"/>
  <c r="AE394" i="1" s="1"/>
  <c r="AB401" i="1"/>
  <c r="AC401" i="1" s="1"/>
  <c r="AD401" i="1" s="1"/>
  <c r="AE401" i="1" s="1"/>
  <c r="AB147" i="1"/>
  <c r="AC147" i="1" s="1"/>
  <c r="AD147" i="1" s="1"/>
  <c r="AE147" i="1" s="1"/>
  <c r="AB286" i="1"/>
  <c r="AC286" i="1" s="1"/>
  <c r="AD286" i="1" s="1"/>
  <c r="AE286" i="1" s="1"/>
  <c r="AB41" i="1"/>
  <c r="AC41" i="1" s="1"/>
  <c r="AD41" i="1" s="1"/>
  <c r="AE41" i="1" s="1"/>
  <c r="AB69" i="1"/>
  <c r="AC69" i="1" s="1"/>
  <c r="AD69" i="1" s="1"/>
  <c r="AE69" i="1" s="1"/>
  <c r="AB148" i="1"/>
  <c r="AC148" i="1" s="1"/>
  <c r="AD148" i="1" s="1"/>
  <c r="AE148" i="1" s="1"/>
  <c r="AB345" i="1"/>
  <c r="AC345" i="1" s="1"/>
  <c r="AD345" i="1" s="1"/>
  <c r="AE345" i="1" s="1"/>
  <c r="AB270" i="1"/>
  <c r="AC270" i="1" s="1"/>
  <c r="AD270" i="1" s="1"/>
  <c r="AE270" i="1" s="1"/>
  <c r="AB373" i="1"/>
  <c r="AC373" i="1" s="1"/>
  <c r="AD373" i="1" s="1"/>
  <c r="AE373" i="1" s="1"/>
  <c r="AB31" i="1"/>
  <c r="AC31" i="1" s="1"/>
  <c r="AD31" i="1" s="1"/>
  <c r="AE31" i="1" s="1"/>
  <c r="AB232" i="1"/>
  <c r="AC232" i="1" s="1"/>
  <c r="AD232" i="1" s="1"/>
  <c r="AE232" i="1" s="1"/>
  <c r="AB241" i="1"/>
  <c r="AC241" i="1" s="1"/>
  <c r="AD241" i="1" s="1"/>
  <c r="AE241" i="1" s="1"/>
  <c r="AB160" i="1"/>
  <c r="AC160" i="1" s="1"/>
  <c r="AD160" i="1" s="1"/>
  <c r="AE160" i="1" s="1"/>
  <c r="AB32" i="1"/>
  <c r="AC32" i="1" s="1"/>
  <c r="AD32" i="1" s="1"/>
  <c r="AE32" i="1" s="1"/>
  <c r="AB42" i="1"/>
  <c r="AC42" i="1" s="1"/>
  <c r="AD42" i="1" s="1"/>
  <c r="AE42" i="1" s="1"/>
  <c r="AB44" i="1"/>
  <c r="AC44" i="1" s="1"/>
  <c r="AD44" i="1" s="1"/>
  <c r="AE44" i="1" s="1"/>
  <c r="AB66" i="1"/>
  <c r="AC66" i="1" s="1"/>
  <c r="AD66" i="1" s="1"/>
  <c r="AE66" i="1" s="1"/>
  <c r="AB70" i="1"/>
  <c r="AC70" i="1" s="1"/>
  <c r="AD70" i="1" s="1"/>
  <c r="AE70" i="1" s="1"/>
  <c r="AB76" i="1"/>
  <c r="AC76" i="1" s="1"/>
  <c r="AD76" i="1" s="1"/>
  <c r="AE76" i="1" s="1"/>
  <c r="AB102" i="1"/>
  <c r="AC102" i="1" s="1"/>
  <c r="AD102" i="1" s="1"/>
  <c r="AE102" i="1" s="1"/>
  <c r="AB110" i="1"/>
  <c r="AC110" i="1" s="1"/>
  <c r="AD110" i="1" s="1"/>
  <c r="AE110" i="1" s="1"/>
  <c r="AB125" i="1"/>
  <c r="AC125" i="1" s="1"/>
  <c r="AD125" i="1" s="1"/>
  <c r="AE125" i="1" s="1"/>
  <c r="AB175" i="1"/>
  <c r="AC175" i="1" s="1"/>
  <c r="AD175" i="1" s="1"/>
  <c r="AE175" i="1" s="1"/>
  <c r="AB182" i="1"/>
  <c r="AC182" i="1" s="1"/>
  <c r="AD182" i="1" s="1"/>
  <c r="AE182" i="1" s="1"/>
  <c r="AB195" i="1"/>
  <c r="AC195" i="1" s="1"/>
  <c r="AD195" i="1" s="1"/>
  <c r="AE195" i="1" s="1"/>
  <c r="AB199" i="1"/>
  <c r="AC199" i="1" s="1"/>
  <c r="AD199" i="1" s="1"/>
  <c r="AE199" i="1" s="1"/>
  <c r="AB271" i="1"/>
  <c r="AC271" i="1" s="1"/>
  <c r="AD271" i="1" s="1"/>
  <c r="AE271" i="1" s="1"/>
  <c r="AB309" i="1"/>
  <c r="AC309" i="1" s="1"/>
  <c r="AD309" i="1" s="1"/>
  <c r="AE309" i="1" s="1"/>
  <c r="AB312" i="1"/>
  <c r="AC312" i="1" s="1"/>
  <c r="AD312" i="1" s="1"/>
  <c r="AE312" i="1" s="1"/>
  <c r="AB323" i="1"/>
  <c r="AC323" i="1" s="1"/>
  <c r="AD323" i="1" s="1"/>
  <c r="AE323" i="1" s="1"/>
  <c r="AB326" i="1"/>
  <c r="AC326" i="1" s="1"/>
  <c r="AD326" i="1" s="1"/>
  <c r="AE326" i="1" s="1"/>
  <c r="AB364" i="1"/>
  <c r="AC364" i="1" s="1"/>
  <c r="AD364" i="1" s="1"/>
  <c r="AE364" i="1" s="1"/>
  <c r="AB377" i="1"/>
  <c r="AC377" i="1" s="1"/>
  <c r="AD377" i="1" s="1"/>
  <c r="AE377" i="1" s="1"/>
  <c r="AB378" i="1"/>
  <c r="AC378" i="1" s="1"/>
  <c r="AD378" i="1" s="1"/>
  <c r="AE378" i="1" s="1"/>
  <c r="AB408" i="1"/>
  <c r="AC408" i="1" s="1"/>
  <c r="AD408" i="1" s="1"/>
  <c r="AE408" i="1" s="1"/>
  <c r="AB47" i="1"/>
  <c r="AC47" i="1" s="1"/>
  <c r="AD47" i="1" s="1"/>
  <c r="AE47" i="1" s="1"/>
  <c r="AB139" i="1"/>
  <c r="AC139" i="1" s="1"/>
  <c r="AD139" i="1" s="1"/>
  <c r="AE139" i="1" s="1"/>
  <c r="AB156" i="1"/>
  <c r="AC156" i="1" s="1"/>
  <c r="AD156" i="1" s="1"/>
  <c r="AE156" i="1" s="1"/>
  <c r="AB201" i="1"/>
  <c r="AC201" i="1" s="1"/>
  <c r="AD201" i="1" s="1"/>
  <c r="AE201" i="1" s="1"/>
  <c r="AB211" i="1"/>
  <c r="AC211" i="1" s="1"/>
  <c r="AD211" i="1" s="1"/>
  <c r="AE211" i="1" s="1"/>
  <c r="AB303" i="1"/>
  <c r="AC303" i="1" s="1"/>
  <c r="AD303" i="1" s="1"/>
  <c r="AE303" i="1" s="1"/>
  <c r="AB317" i="1"/>
  <c r="AC317" i="1" s="1"/>
  <c r="AD317" i="1" s="1"/>
  <c r="AE317" i="1" s="1"/>
  <c r="AB360" i="1"/>
  <c r="AC360" i="1" s="1"/>
  <c r="AD360" i="1" s="1"/>
  <c r="AE360" i="1" s="1"/>
  <c r="AB45" i="1"/>
  <c r="AC45" i="1" s="1"/>
  <c r="AD45" i="1" s="1"/>
  <c r="AE45" i="1" s="1"/>
  <c r="AB130" i="1"/>
  <c r="AC130" i="1" s="1"/>
  <c r="AD130" i="1" s="1"/>
  <c r="AE130" i="1" s="1"/>
  <c r="AB212" i="1"/>
  <c r="AC212" i="1" s="1"/>
  <c r="AD212" i="1" s="1"/>
  <c r="AE212" i="1" s="1"/>
  <c r="AB206" i="1"/>
  <c r="AC206" i="1" s="1"/>
  <c r="AD206" i="1" s="1"/>
  <c r="AE206" i="1" s="1"/>
  <c r="AB363" i="1"/>
  <c r="AC363" i="1" s="1"/>
  <c r="AD363" i="1" s="1"/>
  <c r="AE363" i="1" s="1"/>
  <c r="AB322" i="1"/>
  <c r="AC322" i="1" s="1"/>
  <c r="AD322" i="1" s="1"/>
  <c r="AE322" i="1" s="1"/>
  <c r="AB386" i="1"/>
  <c r="AC386" i="1" s="1"/>
  <c r="AD386" i="1" s="1"/>
  <c r="AE386" i="1" s="1"/>
  <c r="AB79" i="1"/>
  <c r="AC79" i="1" s="1"/>
  <c r="AD79" i="1" s="1"/>
  <c r="AE79" i="1" s="1"/>
  <c r="AB267" i="1"/>
  <c r="AC267" i="1" s="1"/>
  <c r="AD267" i="1" s="1"/>
  <c r="AE267" i="1" s="1"/>
  <c r="AB412" i="1"/>
  <c r="AC412" i="1" s="1"/>
  <c r="AD412" i="1" s="1"/>
  <c r="AE412" i="1" s="1"/>
  <c r="AB17" i="1"/>
  <c r="AC17" i="1" s="1"/>
  <c r="AD17" i="1" s="1"/>
  <c r="AE17" i="1" s="1"/>
  <c r="AB23" i="1"/>
  <c r="AC23" i="1" s="1"/>
  <c r="AD23" i="1" s="1"/>
  <c r="AE23" i="1" s="1"/>
  <c r="AB37" i="1"/>
  <c r="AC37" i="1" s="1"/>
  <c r="AD37" i="1" s="1"/>
  <c r="AE37" i="1" s="1"/>
  <c r="AB72" i="1"/>
  <c r="AC72" i="1" s="1"/>
  <c r="AD72" i="1" s="1"/>
  <c r="AE72" i="1" s="1"/>
  <c r="AB75" i="1"/>
  <c r="AC75" i="1" s="1"/>
  <c r="AD75" i="1" s="1"/>
  <c r="AE75" i="1" s="1"/>
  <c r="AB77" i="1"/>
  <c r="AC77" i="1" s="1"/>
  <c r="AD77" i="1" s="1"/>
  <c r="AE77" i="1" s="1"/>
  <c r="AB80" i="1"/>
  <c r="AC80" i="1" s="1"/>
  <c r="AD80" i="1" s="1"/>
  <c r="AE80" i="1" s="1"/>
  <c r="AB119" i="1"/>
  <c r="AC119" i="1" s="1"/>
  <c r="AD119" i="1" s="1"/>
  <c r="AE119" i="1" s="1"/>
  <c r="AB124" i="1"/>
  <c r="AC124" i="1" s="1"/>
  <c r="AD124" i="1" s="1"/>
  <c r="AE124" i="1" s="1"/>
  <c r="AB143" i="1"/>
  <c r="AC143" i="1" s="1"/>
  <c r="AD143" i="1" s="1"/>
  <c r="AE143" i="1" s="1"/>
  <c r="AB152" i="1"/>
  <c r="AC152" i="1" s="1"/>
  <c r="AD152" i="1" s="1"/>
  <c r="AE152" i="1" s="1"/>
  <c r="AB164" i="1"/>
  <c r="AC164" i="1" s="1"/>
  <c r="AD164" i="1" s="1"/>
  <c r="AE164" i="1" s="1"/>
  <c r="AB165" i="1"/>
  <c r="AC165" i="1" s="1"/>
  <c r="AD165" i="1" s="1"/>
  <c r="AE165" i="1" s="1"/>
  <c r="AB174" i="1"/>
  <c r="AC174" i="1" s="1"/>
  <c r="AD174" i="1" s="1"/>
  <c r="AE174" i="1" s="1"/>
  <c r="AB184" i="1"/>
  <c r="AC184" i="1" s="1"/>
  <c r="AD184" i="1" s="1"/>
  <c r="AE184" i="1" s="1"/>
  <c r="AB190" i="1"/>
  <c r="AC190" i="1" s="1"/>
  <c r="AD190" i="1" s="1"/>
  <c r="AE190" i="1" s="1"/>
  <c r="AB214" i="1"/>
  <c r="AC214" i="1" s="1"/>
  <c r="AD214" i="1" s="1"/>
  <c r="AE214" i="1" s="1"/>
  <c r="AB240" i="1"/>
  <c r="AC240" i="1" s="1"/>
  <c r="AD240" i="1" s="1"/>
  <c r="AE240" i="1" s="1"/>
  <c r="AB256" i="1"/>
  <c r="AC256" i="1" s="1"/>
  <c r="AD256" i="1" s="1"/>
  <c r="AE256" i="1" s="1"/>
  <c r="AB287" i="1"/>
  <c r="AC287" i="1" s="1"/>
  <c r="AD287" i="1" s="1"/>
  <c r="AE287" i="1" s="1"/>
  <c r="AB328" i="1"/>
  <c r="AC328" i="1" s="1"/>
  <c r="AD328" i="1" s="1"/>
  <c r="AE328" i="1" s="1"/>
  <c r="AB333" i="1"/>
  <c r="AC333" i="1" s="1"/>
  <c r="AD333" i="1" s="1"/>
  <c r="AE333" i="1" s="1"/>
  <c r="AB341" i="1"/>
  <c r="AC341" i="1" s="1"/>
  <c r="AD341" i="1" s="1"/>
  <c r="AE341" i="1" s="1"/>
  <c r="AB381" i="1"/>
  <c r="AC381" i="1" s="1"/>
  <c r="AD381" i="1" s="1"/>
  <c r="AE381" i="1" s="1"/>
  <c r="AB388" i="1"/>
  <c r="AC388" i="1" s="1"/>
  <c r="AD388" i="1" s="1"/>
  <c r="AE388" i="1" s="1"/>
  <c r="AB389" i="1"/>
  <c r="AC389" i="1" s="1"/>
  <c r="AD389" i="1" s="1"/>
  <c r="AE389" i="1" s="1"/>
  <c r="AB411" i="1"/>
  <c r="AC411" i="1" s="1"/>
  <c r="AD411" i="1" s="1"/>
  <c r="AE411" i="1" s="1"/>
  <c r="AB40" i="1"/>
  <c r="AC40" i="1" s="1"/>
  <c r="AD40" i="1" s="1"/>
  <c r="AE40" i="1" s="1"/>
  <c r="AB60" i="1"/>
  <c r="AC60" i="1" s="1"/>
  <c r="AD60" i="1" s="1"/>
  <c r="AE60" i="1" s="1"/>
  <c r="AB113" i="1"/>
  <c r="AC113" i="1" s="1"/>
  <c r="AD113" i="1" s="1"/>
  <c r="AE113" i="1" s="1"/>
  <c r="AB154" i="1"/>
  <c r="AC154" i="1" s="1"/>
  <c r="AD154" i="1" s="1"/>
  <c r="AE154" i="1" s="1"/>
  <c r="AB203" i="1"/>
  <c r="AC203" i="1" s="1"/>
  <c r="AD203" i="1" s="1"/>
  <c r="AE203" i="1" s="1"/>
  <c r="AB238" i="1"/>
  <c r="AC238" i="1" s="1"/>
  <c r="AD238" i="1" s="1"/>
  <c r="AE238" i="1" s="1"/>
  <c r="AB43" i="1"/>
  <c r="AC43" i="1" s="1"/>
  <c r="AD43" i="1" s="1"/>
  <c r="AE43" i="1" s="1"/>
  <c r="AB140" i="1"/>
  <c r="AC140" i="1" s="1"/>
  <c r="AD140" i="1" s="1"/>
  <c r="AE140" i="1" s="1"/>
  <c r="AB368" i="1"/>
  <c r="AC368" i="1" s="1"/>
  <c r="AD368" i="1" s="1"/>
  <c r="AE368" i="1" s="1"/>
  <c r="AB385" i="1"/>
  <c r="AC385" i="1" s="1"/>
  <c r="AD385" i="1" s="1"/>
  <c r="AE385" i="1" s="1"/>
  <c r="AB27" i="1"/>
  <c r="AC27" i="1" s="1"/>
  <c r="AD27" i="1" s="1"/>
  <c r="AE27" i="1" s="1"/>
  <c r="AB361" i="1"/>
  <c r="AC361" i="1" s="1"/>
  <c r="AD361" i="1" s="1"/>
  <c r="AE361" i="1" s="1"/>
  <c r="AB118" i="1"/>
  <c r="AC118" i="1" s="1"/>
  <c r="AD118" i="1" s="1"/>
  <c r="AE118" i="1" s="1"/>
  <c r="AB131" i="1"/>
  <c r="AC131" i="1" s="1"/>
  <c r="AD131" i="1" s="1"/>
  <c r="AE131" i="1" s="1"/>
  <c r="AB132" i="1"/>
  <c r="AC132" i="1" s="1"/>
  <c r="AD132" i="1" s="1"/>
  <c r="AE132" i="1" s="1"/>
  <c r="AB144" i="1"/>
  <c r="AC144" i="1" s="1"/>
  <c r="AD144" i="1" s="1"/>
  <c r="AE144" i="1" s="1"/>
  <c r="AB308" i="1"/>
  <c r="AC308" i="1" s="1"/>
  <c r="AD308" i="1" s="1"/>
  <c r="AE308" i="1" s="1"/>
  <c r="AB310" i="1"/>
  <c r="AC310" i="1" s="1"/>
  <c r="AD310" i="1" s="1"/>
  <c r="AE310" i="1" s="1"/>
  <c r="AB311" i="1"/>
  <c r="AC311" i="1" s="1"/>
  <c r="AD311" i="1" s="1"/>
  <c r="AE311" i="1" s="1"/>
  <c r="AB358" i="1"/>
  <c r="AC358" i="1" s="1"/>
  <c r="AD358" i="1" s="1"/>
  <c r="AE358" i="1" s="1"/>
  <c r="AB405" i="1"/>
  <c r="AC405" i="1" s="1"/>
  <c r="AD405" i="1" s="1"/>
  <c r="AE405" i="1" s="1"/>
  <c r="AB413" i="1"/>
  <c r="AB414" i="1"/>
  <c r="AB415" i="1"/>
  <c r="AB416" i="1"/>
  <c r="AB417" i="1"/>
  <c r="AB418" i="1"/>
  <c r="AB419" i="1"/>
  <c r="AB420" i="1"/>
  <c r="AC420" i="1" s="1"/>
  <c r="AD420" i="1" s="1"/>
  <c r="AE420" i="1" s="1"/>
  <c r="AB421" i="1"/>
  <c r="AB422" i="1"/>
  <c r="AB423" i="1"/>
  <c r="AB424" i="1"/>
  <c r="AB425" i="1"/>
  <c r="AB426" i="1"/>
  <c r="AB427" i="1"/>
  <c r="AB428" i="1"/>
  <c r="F429" i="1"/>
  <c r="F432" i="1" s="1"/>
  <c r="G429" i="1"/>
  <c r="G430" i="1" s="1"/>
  <c r="H429" i="1"/>
  <c r="H430" i="1" s="1"/>
  <c r="I429" i="1"/>
  <c r="I430" i="1" s="1"/>
  <c r="J429" i="1"/>
  <c r="J432" i="1" s="1"/>
  <c r="K429" i="1"/>
  <c r="K432" i="1" s="1"/>
  <c r="L429" i="1"/>
  <c r="L432" i="1" s="1"/>
  <c r="M429" i="1"/>
  <c r="M432" i="1" s="1"/>
  <c r="N429" i="1"/>
  <c r="N432" i="1" s="1"/>
  <c r="O429" i="1"/>
  <c r="O432" i="1" s="1"/>
  <c r="P429" i="1"/>
  <c r="P430" i="1" s="1"/>
  <c r="Q429" i="1"/>
  <c r="Q430" i="1" s="1"/>
  <c r="R429" i="1"/>
  <c r="R430" i="1" s="1"/>
  <c r="S429" i="1"/>
  <c r="S430" i="1" s="1"/>
  <c r="T429" i="1"/>
  <c r="T430" i="1" s="1"/>
  <c r="U429" i="1"/>
  <c r="U430" i="1" s="1"/>
  <c r="V429" i="1"/>
  <c r="W429" i="1"/>
  <c r="E429" i="1"/>
  <c r="E430" i="1" s="1"/>
  <c r="D430" i="1"/>
  <c r="X434" i="1"/>
  <c r="W432" i="1"/>
  <c r="D432" i="1"/>
  <c r="W430" i="1"/>
  <c r="Z429" i="1"/>
  <c r="Y429" i="1"/>
  <c r="X429" i="1"/>
  <c r="G432" i="1" l="1"/>
  <c r="F430" i="1"/>
  <c r="O434" i="1"/>
  <c r="O435" i="1"/>
  <c r="O436" i="1"/>
  <c r="N435" i="1"/>
  <c r="N436" i="1"/>
  <c r="M435" i="1"/>
  <c r="M436" i="1"/>
  <c r="L435" i="1"/>
  <c r="L436" i="1"/>
  <c r="W436" i="1"/>
  <c r="W435" i="1"/>
  <c r="K435" i="1"/>
  <c r="K436" i="1"/>
  <c r="J435" i="1"/>
  <c r="J436" i="1"/>
  <c r="G435" i="1"/>
  <c r="G436" i="1"/>
  <c r="H432" i="1"/>
  <c r="H434" i="1" s="1"/>
  <c r="F435" i="1"/>
  <c r="F436" i="1"/>
  <c r="I432" i="1"/>
  <c r="D436" i="1"/>
  <c r="D435" i="1"/>
  <c r="V432" i="1"/>
  <c r="V430" i="1"/>
  <c r="J430" i="1"/>
  <c r="K430" i="1"/>
  <c r="L430" i="1"/>
  <c r="M430" i="1"/>
  <c r="N430" i="1"/>
  <c r="U432" i="1"/>
  <c r="O430" i="1"/>
  <c r="S432" i="1"/>
  <c r="T432" i="1"/>
  <c r="W434" i="1"/>
  <c r="F434" i="1"/>
  <c r="G434" i="1"/>
  <c r="J434" i="1"/>
  <c r="K434" i="1"/>
  <c r="L434" i="1"/>
  <c r="M434" i="1"/>
  <c r="N434" i="1"/>
  <c r="P432" i="1"/>
  <c r="Q432" i="1"/>
  <c r="R432" i="1"/>
  <c r="D434" i="1"/>
  <c r="E432" i="1"/>
  <c r="H437" i="1" l="1"/>
  <c r="H439" i="1" s="1"/>
  <c r="L437" i="1"/>
  <c r="L439" i="1" s="1"/>
  <c r="M437" i="1"/>
  <c r="M439" i="1" s="1"/>
  <c r="O437" i="1"/>
  <c r="O439" i="1" s="1"/>
  <c r="I435" i="1"/>
  <c r="I436" i="1"/>
  <c r="R436" i="1"/>
  <c r="R435" i="1"/>
  <c r="Q436" i="1"/>
  <c r="Q435" i="1"/>
  <c r="P435" i="1"/>
  <c r="P436" i="1"/>
  <c r="N437" i="1"/>
  <c r="N439" i="1" s="1"/>
  <c r="K437" i="1"/>
  <c r="K439" i="1" s="1"/>
  <c r="G437" i="1"/>
  <c r="G439" i="1" s="1"/>
  <c r="F437" i="1"/>
  <c r="F439" i="1" s="1"/>
  <c r="V434" i="1"/>
  <c r="V436" i="1"/>
  <c r="V435" i="1"/>
  <c r="E435" i="1"/>
  <c r="E436" i="1"/>
  <c r="H435" i="1"/>
  <c r="H436" i="1"/>
  <c r="J437" i="1"/>
  <c r="J439" i="1" s="1"/>
  <c r="I434" i="1"/>
  <c r="W437" i="1"/>
  <c r="W439" i="1" s="1"/>
  <c r="T436" i="1"/>
  <c r="T435" i="1"/>
  <c r="S436" i="1"/>
  <c r="S435" i="1"/>
  <c r="U434" i="1"/>
  <c r="U436" i="1"/>
  <c r="U435" i="1"/>
  <c r="D437" i="1"/>
  <c r="D439" i="1" s="1"/>
  <c r="T434" i="1"/>
  <c r="S434" i="1"/>
  <c r="P434" i="1"/>
  <c r="E434" i="1"/>
  <c r="R434" i="1"/>
  <c r="Q434" i="1"/>
  <c r="E437" i="1" l="1"/>
  <c r="E439" i="1" s="1"/>
  <c r="V437" i="1"/>
  <c r="V439" i="1" s="1"/>
  <c r="R437" i="1"/>
  <c r="R439" i="1" s="1"/>
  <c r="P437" i="1"/>
  <c r="P439" i="1" s="1"/>
  <c r="T437" i="1"/>
  <c r="T439" i="1" s="1"/>
  <c r="U437" i="1"/>
  <c r="U439" i="1" s="1"/>
  <c r="Q437" i="1"/>
  <c r="Q439" i="1" s="1"/>
  <c r="S437" i="1"/>
  <c r="S439" i="1" s="1"/>
  <c r="I437" i="1"/>
  <c r="I439" i="1" s="1"/>
  <c r="V3" i="3"/>
  <c r="S4" i="3"/>
  <c r="V11" i="3"/>
  <c r="W12" i="3"/>
  <c r="U12" i="3"/>
  <c r="T12" i="3"/>
  <c r="S12" i="3"/>
  <c r="R12" i="3"/>
  <c r="Q12" i="3"/>
  <c r="P12" i="3"/>
  <c r="O12" i="3"/>
  <c r="N12" i="3"/>
  <c r="M12" i="3"/>
  <c r="K12" i="3"/>
  <c r="J12" i="3"/>
  <c r="I12" i="3"/>
  <c r="G12" i="3"/>
  <c r="F12" i="3"/>
  <c r="E12" i="3"/>
  <c r="D12" i="3"/>
  <c r="C12" i="3"/>
  <c r="B12" i="3"/>
  <c r="R11" i="3"/>
  <c r="P11" i="3"/>
  <c r="O11" i="3"/>
  <c r="N11" i="3"/>
  <c r="L11" i="3"/>
  <c r="J11" i="3"/>
  <c r="I11" i="3"/>
  <c r="H11" i="3"/>
  <c r="F11" i="3"/>
  <c r="E11" i="3"/>
  <c r="D11" i="3"/>
  <c r="B11" i="3"/>
  <c r="U10" i="3"/>
  <c r="T10" i="3"/>
  <c r="S10" i="3"/>
  <c r="P10" i="3"/>
  <c r="O10" i="3"/>
  <c r="H10" i="3"/>
  <c r="G10" i="3"/>
  <c r="E10" i="3"/>
  <c r="D10" i="3"/>
  <c r="V9" i="3"/>
  <c r="T9" i="3"/>
  <c r="Q9" i="3"/>
  <c r="M9" i="3"/>
  <c r="J9" i="3"/>
  <c r="H9" i="3"/>
  <c r="F9" i="3"/>
  <c r="D9" i="3"/>
  <c r="C9" i="3"/>
  <c r="B9" i="3"/>
  <c r="X7" i="3"/>
  <c r="W7" i="3"/>
  <c r="U7" i="3"/>
  <c r="T7" i="3"/>
  <c r="S7" i="3"/>
  <c r="Q7" i="3"/>
  <c r="P7" i="3"/>
  <c r="N7" i="3"/>
  <c r="M7" i="3"/>
  <c r="L7" i="3"/>
  <c r="J7" i="3"/>
  <c r="I7" i="3"/>
  <c r="H7" i="3"/>
  <c r="G7" i="3"/>
  <c r="F7" i="3"/>
  <c r="E7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F4" i="3"/>
  <c r="C4" i="3"/>
  <c r="B4" i="3"/>
  <c r="R3" i="3"/>
  <c r="M3" i="3"/>
  <c r="AC438" i="1"/>
  <c r="AF429" i="1"/>
  <c r="AA429" i="1"/>
  <c r="AA432" i="1" s="1"/>
  <c r="AB382" i="1"/>
  <c r="AC382" i="1" s="1"/>
  <c r="AD382" i="1" s="1"/>
  <c r="AE382" i="1" s="1"/>
  <c r="AA435" i="1" l="1"/>
  <c r="AA436" i="1"/>
  <c r="AA430" i="1"/>
  <c r="AA434" i="1"/>
  <c r="AA437" i="1" s="1"/>
  <c r="M4" i="3"/>
  <c r="R8" i="3"/>
  <c r="O8" i="3"/>
  <c r="I8" i="3"/>
  <c r="X8" i="3"/>
  <c r="V8" i="3"/>
  <c r="K8" i="3"/>
  <c r="J8" i="3"/>
  <c r="H8" i="3"/>
  <c r="W8" i="3"/>
  <c r="U8" i="3"/>
  <c r="F8" i="3"/>
  <c r="E8" i="3"/>
  <c r="C8" i="3"/>
  <c r="D3" i="3"/>
  <c r="B3" i="3"/>
  <c r="X3" i="3"/>
  <c r="U3" i="3"/>
  <c r="T3" i="3"/>
  <c r="P3" i="3"/>
  <c r="L3" i="3"/>
  <c r="J3" i="3"/>
  <c r="H3" i="3"/>
  <c r="G3" i="3"/>
  <c r="F3" i="3"/>
  <c r="Q3" i="3"/>
  <c r="O3" i="3"/>
  <c r="N3" i="3"/>
  <c r="K3" i="3"/>
  <c r="I3" i="3"/>
  <c r="E3" i="3"/>
  <c r="C3" i="3"/>
  <c r="X4" i="3"/>
  <c r="K4" i="3"/>
  <c r="J4" i="3"/>
  <c r="I4" i="3"/>
  <c r="W4" i="3"/>
  <c r="E4" i="3"/>
  <c r="D4" i="3"/>
  <c r="V4" i="3"/>
  <c r="U4" i="3"/>
  <c r="T4" i="3"/>
  <c r="R4" i="3"/>
  <c r="Q4" i="3"/>
  <c r="P4" i="3"/>
  <c r="O4" i="3"/>
  <c r="L4" i="3"/>
  <c r="G4" i="3"/>
  <c r="P6" i="3"/>
  <c r="O6" i="3"/>
  <c r="K6" i="3"/>
  <c r="H6" i="3"/>
  <c r="E6" i="3"/>
  <c r="D6" i="3"/>
  <c r="M6" i="3"/>
  <c r="I6" i="3"/>
  <c r="C6" i="3"/>
  <c r="B6" i="3"/>
  <c r="H4" i="3"/>
  <c r="W6" i="3"/>
  <c r="N4" i="3"/>
  <c r="AB442" i="1"/>
  <c r="K10" i="3"/>
  <c r="F10" i="3"/>
  <c r="X10" i="3"/>
  <c r="W10" i="3"/>
  <c r="AB443" i="1"/>
  <c r="L9" i="3"/>
  <c r="I9" i="3"/>
  <c r="G9" i="3"/>
  <c r="U9" i="3"/>
  <c r="X9" i="3"/>
  <c r="W9" i="3"/>
  <c r="K9" i="3"/>
  <c r="E9" i="3"/>
  <c r="P9" i="3"/>
  <c r="O9" i="3"/>
  <c r="N9" i="3"/>
  <c r="S6" i="3"/>
  <c r="R6" i="3"/>
  <c r="Q6" i="3"/>
  <c r="N6" i="3"/>
  <c r="R9" i="3"/>
  <c r="S9" i="3"/>
  <c r="Q10" i="3"/>
  <c r="N10" i="3"/>
  <c r="L10" i="3"/>
  <c r="B10" i="3"/>
  <c r="C10" i="3"/>
  <c r="V10" i="3"/>
  <c r="R10" i="3"/>
  <c r="B7" i="3"/>
  <c r="O7" i="3"/>
  <c r="K7" i="3"/>
  <c r="D7" i="3"/>
  <c r="C7" i="3"/>
  <c r="V7" i="3"/>
  <c r="R7" i="3"/>
  <c r="V6" i="3"/>
  <c r="T6" i="3"/>
  <c r="J6" i="3"/>
  <c r="F6" i="3"/>
  <c r="X6" i="3"/>
  <c r="L6" i="3"/>
  <c r="G6" i="3"/>
  <c r="I10" i="3"/>
  <c r="G8" i="3"/>
  <c r="D8" i="3"/>
  <c r="B8" i="3"/>
  <c r="T8" i="3"/>
  <c r="P8" i="3"/>
  <c r="N8" i="3"/>
  <c r="M8" i="3"/>
  <c r="L8" i="3"/>
  <c r="Q8" i="3"/>
  <c r="J10" i="3"/>
  <c r="U6" i="3"/>
  <c r="S8" i="3"/>
  <c r="M10" i="3"/>
  <c r="X11" i="3"/>
  <c r="W11" i="3"/>
  <c r="U11" i="3"/>
  <c r="T11" i="3"/>
  <c r="W3" i="3"/>
  <c r="S3" i="3"/>
  <c r="K11" i="3"/>
  <c r="M11" i="3"/>
  <c r="C11" i="3"/>
  <c r="H12" i="3"/>
  <c r="G11" i="3"/>
  <c r="L12" i="3"/>
  <c r="Q11" i="3"/>
  <c r="V12" i="3"/>
  <c r="S11" i="3"/>
  <c r="X12" i="3"/>
  <c r="R13" i="3" l="1"/>
  <c r="G13" i="3"/>
  <c r="M13" i="3"/>
  <c r="V13" i="3"/>
  <c r="AB444" i="1"/>
  <c r="D13" i="3"/>
  <c r="L13" i="3"/>
  <c r="B13" i="3"/>
  <c r="X13" i="3"/>
  <c r="W13" i="3"/>
  <c r="C13" i="3"/>
  <c r="E13" i="3"/>
  <c r="I13" i="3"/>
  <c r="K13" i="3"/>
  <c r="T13" i="3"/>
  <c r="U13" i="3"/>
  <c r="S13" i="3"/>
  <c r="N13" i="3"/>
  <c r="J13" i="3"/>
  <c r="P13" i="3"/>
  <c r="O13" i="3"/>
  <c r="Q13" i="3"/>
  <c r="H13" i="3"/>
  <c r="F13" i="3"/>
  <c r="AC435" i="1" l="1"/>
  <c r="AC436" i="1"/>
  <c r="AC434" i="1"/>
  <c r="AC437" i="1" l="1"/>
  <c r="AC4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A3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Fun Shoot
Prizes handed out
5 Man Team Shoot Off
</t>
        </r>
      </text>
    </comment>
    <comment ref="AE429" authorId="0" shapeId="0" xr:uid="{00000000-0006-0000-0000-000002000000}">
      <text>
        <r>
          <rPr>
            <sz val="11"/>
            <color rgb="FF000000"/>
            <rFont val="Calibri"/>
            <family val="2"/>
            <charset val="1"/>
          </rPr>
          <t xml:space="preserve">Dad:
</t>
        </r>
        <r>
          <rPr>
            <sz val="9"/>
            <color rgb="FF000000"/>
            <rFont val="Tahoma"/>
            <family val="2"/>
            <charset val="1"/>
          </rPr>
          <t>Do not change this number it is the previous weeks number of optional shooter scores posted.</t>
        </r>
      </text>
    </comment>
    <comment ref="AE430" authorId="0" shapeId="0" xr:uid="{00000000-0006-0000-0000-000003000000}">
      <text>
        <r>
          <rPr>
            <sz val="11"/>
            <color rgb="FF000000"/>
            <rFont val="Calibri"/>
            <family val="2"/>
            <charset val="1"/>
          </rPr>
          <t xml:space="preserve">Dad:
</t>
        </r>
        <r>
          <rPr>
            <sz val="9"/>
            <color rgb="FF000000"/>
            <rFont val="Tahoma"/>
            <family val="2"/>
            <charset val="1"/>
          </rPr>
          <t>Number of youth Options shot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A3" authorId="0" shapeId="0" xr:uid="{91924B3A-8FA2-4E1B-BC96-D73680775674}">
      <text>
        <r>
          <rPr>
            <b/>
            <sz val="9"/>
            <color rgb="FF000000"/>
            <rFont val="Tahoma"/>
            <family val="2"/>
            <charset val="1"/>
          </rPr>
          <t xml:space="preserve">Fun Shoot
Prizes handed out
5 Man Team Shoot Off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A17" authorId="0" shapeId="0" xr:uid="{144463B8-0BEA-47B8-A0E4-0FF3CE449F76}">
      <text>
        <r>
          <rPr>
            <b/>
            <sz val="9"/>
            <color rgb="FF000000"/>
            <rFont val="Tahoma"/>
            <family val="2"/>
            <charset val="1"/>
          </rPr>
          <t xml:space="preserve">Fun Shoot
Prizes handed out
5 Man Team Shoot Off
</t>
        </r>
      </text>
    </comment>
  </commentList>
</comments>
</file>

<file path=xl/sharedStrings.xml><?xml version="1.0" encoding="utf-8"?>
<sst xmlns="http://schemas.openxmlformats.org/spreadsheetml/2006/main" count="1554" uniqueCount="412">
  <si>
    <t xml:space="preserve"> </t>
  </si>
  <si>
    <t>George Day</t>
  </si>
  <si>
    <t>Shoot</t>
  </si>
  <si>
    <t>BTH</t>
  </si>
  <si>
    <t>BAT</t>
  </si>
  <si>
    <t>RB</t>
  </si>
  <si>
    <t>CAN</t>
  </si>
  <si>
    <t>WIL</t>
  </si>
  <si>
    <t>NS</t>
  </si>
  <si>
    <t>CC</t>
  </si>
  <si>
    <t>SC</t>
  </si>
  <si>
    <t>NF</t>
  </si>
  <si>
    <t>PP</t>
  </si>
  <si>
    <t>Opt1</t>
  </si>
  <si>
    <t>Opt2</t>
  </si>
  <si>
    <t>Opt3</t>
  </si>
  <si>
    <t>Average of</t>
  </si>
  <si>
    <t>Aug</t>
  </si>
  <si>
    <t>Sep</t>
  </si>
  <si>
    <t>Oct</t>
  </si>
  <si>
    <t>Nov</t>
  </si>
  <si>
    <t>Jan</t>
  </si>
  <si>
    <t>Feb</t>
  </si>
  <si>
    <t>Mar</t>
  </si>
  <si>
    <t>Apr</t>
  </si>
  <si>
    <t>May</t>
  </si>
  <si>
    <t>Total</t>
  </si>
  <si>
    <t>Best 10</t>
  </si>
  <si>
    <t>Name</t>
  </si>
  <si>
    <t>Club</t>
  </si>
  <si>
    <t>Class</t>
  </si>
  <si>
    <t>7-8</t>
  </si>
  <si>
    <t>2-3</t>
  </si>
  <si>
    <t>13-14</t>
  </si>
  <si>
    <t>17-18</t>
  </si>
  <si>
    <t>20-21</t>
  </si>
  <si>
    <t>27-28</t>
  </si>
  <si>
    <t>1-2</t>
  </si>
  <si>
    <t>Shoots</t>
  </si>
  <si>
    <t>Average</t>
  </si>
  <si>
    <t>Scores</t>
  </si>
  <si>
    <t>Bird Count</t>
  </si>
  <si>
    <t>O</t>
  </si>
  <si>
    <t>Abbey, Todd</t>
  </si>
  <si>
    <t>VINT</t>
  </si>
  <si>
    <t>Allen, Dick</t>
  </si>
  <si>
    <t>Almeter, Craig</t>
  </si>
  <si>
    <t>SG20</t>
  </si>
  <si>
    <t>Arquette, Tom</t>
  </si>
  <si>
    <t>Baker, Doug</t>
  </si>
  <si>
    <t>Barbaglia, Jim</t>
  </si>
  <si>
    <t>Barbaglia, Paul</t>
  </si>
  <si>
    <t>L</t>
  </si>
  <si>
    <t>Barnes, Bill</t>
  </si>
  <si>
    <t>SG28</t>
  </si>
  <si>
    <t>Y</t>
  </si>
  <si>
    <t>Becker, Jon</t>
  </si>
  <si>
    <t>Bertola, Mike</t>
  </si>
  <si>
    <t>Bohomey, Walter</t>
  </si>
  <si>
    <t>Brooks, Roger</t>
  </si>
  <si>
    <t>Brown, Gary</t>
  </si>
  <si>
    <t>Buck, Adam</t>
  </si>
  <si>
    <t>Butcher, John</t>
  </si>
  <si>
    <t>Cain, Angela</t>
  </si>
  <si>
    <t>Cain, Rich</t>
  </si>
  <si>
    <t>Carrier, Tom</t>
  </si>
  <si>
    <t>Catalfano, Thomas</t>
  </si>
  <si>
    <t>Chaffin, Rowland</t>
  </si>
  <si>
    <t>Champoux, Seth</t>
  </si>
  <si>
    <t>Cherre, Mike</t>
  </si>
  <si>
    <t>Coakley, Charles</t>
  </si>
  <si>
    <t>Cole, Kevin</t>
  </si>
  <si>
    <t>Crane, Ralph</t>
  </si>
  <si>
    <t>Cruickshank, Scott</t>
  </si>
  <si>
    <t>Cushing, Chris</t>
  </si>
  <si>
    <t>Cuthbert, James</t>
  </si>
  <si>
    <t>DeFazio, Marty</t>
  </si>
  <si>
    <t>Dejohn, Michael</t>
  </si>
  <si>
    <t>Dembrow, Mike</t>
  </si>
  <si>
    <t>Dominick, Chris</t>
  </si>
  <si>
    <t>Douglas, Joe</t>
  </si>
  <si>
    <t>Drosendahl, Allan</t>
  </si>
  <si>
    <t>Dunbar, Don</t>
  </si>
  <si>
    <t>Dunbar, Jim</t>
  </si>
  <si>
    <t>Dwyer, Jack</t>
  </si>
  <si>
    <t>Dwyer, Peter</t>
  </si>
  <si>
    <t>Eckerd, Clayton</t>
  </si>
  <si>
    <t>Evans, Richard</t>
  </si>
  <si>
    <t>SG410</t>
  </si>
  <si>
    <t>Flanigan, Ben</t>
  </si>
  <si>
    <t>Flanigan, Mike</t>
  </si>
  <si>
    <t>Freligh, Dave</t>
  </si>
  <si>
    <t>Freligh, Scott</t>
  </si>
  <si>
    <t>Fridmann, Ken</t>
  </si>
  <si>
    <t>Gallo, Bob</t>
  </si>
  <si>
    <t>Giese, Jay</t>
  </si>
  <si>
    <t>Gotschal, Perry</t>
  </si>
  <si>
    <t>Griggs, Chris</t>
  </si>
  <si>
    <t>Hand, Sarah</t>
  </si>
  <si>
    <t>Hand, Scott</t>
  </si>
  <si>
    <t>Hand, Steve</t>
  </si>
  <si>
    <t>Heale, Gordy</t>
  </si>
  <si>
    <t>Herbstsommer, Tim</t>
  </si>
  <si>
    <t>Hibbard, Mike</t>
  </si>
  <si>
    <t xml:space="preserve">Hitsman, Shawn </t>
  </si>
  <si>
    <t>Holmsten, Peter</t>
  </si>
  <si>
    <t>Horne, Ted</t>
  </si>
  <si>
    <t>Howell, Brian</t>
  </si>
  <si>
    <t>Howell, Danielle</t>
  </si>
  <si>
    <t>Jameson, Mark</t>
  </si>
  <si>
    <t>Jenkins, John</t>
  </si>
  <si>
    <t>Johnson, Rich</t>
  </si>
  <si>
    <t>Jones, Douglas</t>
  </si>
  <si>
    <t>Keister, Aaron</t>
  </si>
  <si>
    <t>Keller, David</t>
  </si>
  <si>
    <t>Kelsey, Dan</t>
  </si>
  <si>
    <t>Kunzer, Jeff</t>
  </si>
  <si>
    <t>Lee, Walker</t>
  </si>
  <si>
    <t>Lewandowski, Alan</t>
  </si>
  <si>
    <t>Wil</t>
  </si>
  <si>
    <t>Losito, Vito</t>
  </si>
  <si>
    <t>Maerten, Karl</t>
  </si>
  <si>
    <t>Magnusson, Mark</t>
  </si>
  <si>
    <t>Marcotte, Dave</t>
  </si>
  <si>
    <t>McCarthy, Tim</t>
  </si>
  <si>
    <t>McConnell, Gregg</t>
  </si>
  <si>
    <t>McGarry, Tom</t>
  </si>
  <si>
    <t>McGlynn, Guy</t>
  </si>
  <si>
    <t>McKeown, Gary</t>
  </si>
  <si>
    <t>Michalek, David</t>
  </si>
  <si>
    <t>Miller, Greg</t>
  </si>
  <si>
    <t>Miller, John</t>
  </si>
  <si>
    <t>Miller, Mike</t>
  </si>
  <si>
    <t>Montondo, Tim</t>
  </si>
  <si>
    <t>Moran, Curtis</t>
  </si>
  <si>
    <t>Morrell, Mark</t>
  </si>
  <si>
    <t>Mosher, Bruck</t>
  </si>
  <si>
    <t>Muccigrosso, Tom</t>
  </si>
  <si>
    <t>Muscianese, Emilio</t>
  </si>
  <si>
    <t>Naegele, Dan</t>
  </si>
  <si>
    <t>Openshaw, Bill</t>
  </si>
  <si>
    <t>Pacelli, Bob</t>
  </si>
  <si>
    <t>Pacelli, Jackie</t>
  </si>
  <si>
    <t>Palermo, Anthony</t>
  </si>
  <si>
    <t>Perez, Khemy</t>
  </si>
  <si>
    <t>Pergolizzi, Jim</t>
  </si>
  <si>
    <t>Petricone, Frank</t>
  </si>
  <si>
    <t>Pierson, Richard</t>
  </si>
  <si>
    <t>Pocock, Adam</t>
  </si>
  <si>
    <t>Pratt, Bruce</t>
  </si>
  <si>
    <t>Riccio, John</t>
  </si>
  <si>
    <t>Rice, Chris</t>
  </si>
  <si>
    <t>Richley, Jim</t>
  </si>
  <si>
    <t xml:space="preserve">Rivera, Gabriel </t>
  </si>
  <si>
    <t>Rodas, Steve</t>
  </si>
  <si>
    <t>Rothfelder, Ralph</t>
  </si>
  <si>
    <t>Rush, Jeff</t>
  </si>
  <si>
    <t>Sandlar, Holden</t>
  </si>
  <si>
    <t>Sanfilipo, Fred</t>
  </si>
  <si>
    <t>Sangregory, Jude</t>
  </si>
  <si>
    <t>Schaus, Richard</t>
  </si>
  <si>
    <t>Schickler, Rich</t>
  </si>
  <si>
    <t>Schickler, RJ</t>
  </si>
  <si>
    <t>Schrader, Fred</t>
  </si>
  <si>
    <t>Schramm, Ed</t>
  </si>
  <si>
    <t>Seidenberg, Brooke</t>
  </si>
  <si>
    <t>Seidenberg, Michael</t>
  </si>
  <si>
    <t>Shillieto, Wayne</t>
  </si>
  <si>
    <t>Sinicropi, Frank</t>
  </si>
  <si>
    <t>Sittig, Bob</t>
  </si>
  <si>
    <t>Smingler, Ian</t>
  </si>
  <si>
    <t>Smith, Adam</t>
  </si>
  <si>
    <t>Smith, Doug</t>
  </si>
  <si>
    <t>Smith, Jamie</t>
  </si>
  <si>
    <t>Smith, Kyle</t>
  </si>
  <si>
    <t>Smith, Shawn</t>
  </si>
  <si>
    <t>Smith, Tyler</t>
  </si>
  <si>
    <t>Snyder, Bill</t>
  </si>
  <si>
    <t>Sorg, Mike</t>
  </si>
  <si>
    <t>Spencer, Dan</t>
  </si>
  <si>
    <t>Spencer, Jason</t>
  </si>
  <si>
    <t>Sperr, Daniel</t>
  </si>
  <si>
    <t>Stafford, Brandon</t>
  </si>
  <si>
    <t>Stewart, Jeremy</t>
  </si>
  <si>
    <t>Stiefler, Randy</t>
  </si>
  <si>
    <t>Streber, Emily</t>
  </si>
  <si>
    <t>Streber, Robert</t>
  </si>
  <si>
    <t>Struebel, Roger</t>
  </si>
  <si>
    <t>Sun, John</t>
  </si>
  <si>
    <t>Sweet, Jim</t>
  </si>
  <si>
    <t>Sweet, Ro</t>
  </si>
  <si>
    <t>Tarricone, Art</t>
  </si>
  <si>
    <t>Tisack, Peter</t>
  </si>
  <si>
    <t>VanEenwyk, Andrew</t>
  </si>
  <si>
    <t xml:space="preserve">VanEenwyk, Jameson </t>
  </si>
  <si>
    <t>Wagner, John</t>
  </si>
  <si>
    <t>Wilder, Jacob</t>
  </si>
  <si>
    <t>Wilson, Dan</t>
  </si>
  <si>
    <t>Wilson, Mike</t>
  </si>
  <si>
    <t>Woika, Jack</t>
  </si>
  <si>
    <t>Wolcott, Tim</t>
  </si>
  <si>
    <t>Ziemkiewicz, Greg</t>
  </si>
  <si>
    <t>Zink, Michael</t>
  </si>
  <si>
    <t>Total Shooters:</t>
  </si>
  <si>
    <t>Average Score</t>
  </si>
  <si>
    <t>Youth Shooters:</t>
  </si>
  <si>
    <t>Paying Adult Shooters:</t>
  </si>
  <si>
    <t xml:space="preserve">Shooter Fees </t>
  </si>
  <si>
    <t>Webpage Cost/Shoot</t>
  </si>
  <si>
    <t>Grand Prize Fee</t>
  </si>
  <si>
    <t>League Fees Due:</t>
  </si>
  <si>
    <t>League Fees Received:</t>
  </si>
  <si>
    <t>Balance Overpaid / (Due):</t>
  </si>
  <si>
    <t xml:space="preserve">  </t>
  </si>
  <si>
    <t>Class Designations:</t>
  </si>
  <si>
    <t>: Open</t>
  </si>
  <si>
    <t>: Lady</t>
  </si>
  <si>
    <t>: Youth</t>
  </si>
  <si>
    <t>: Sub Gauge - 20 Gauge ONLY</t>
  </si>
  <si>
    <t>: Sub Gauge - 28 Gauge ONLY</t>
  </si>
  <si>
    <t>: Sub Gauge - 410 Gauge ONLY</t>
  </si>
  <si>
    <t>: Pump or Side x Side</t>
  </si>
  <si>
    <t>SHOOTERS SHOULD SELECT A LEAGUE CLUB</t>
  </si>
  <si>
    <t>League Club</t>
  </si>
  <si>
    <t>Batavia</t>
  </si>
  <si>
    <t>Bath</t>
  </si>
  <si>
    <t>Canandaigua</t>
  </si>
  <si>
    <t>Cayuga County</t>
  </si>
  <si>
    <t>North Star</t>
  </si>
  <si>
    <t>Painted Post</t>
  </si>
  <si>
    <t>Rochester Brooks</t>
  </si>
  <si>
    <t>Salmon Creek</t>
  </si>
  <si>
    <t>Williamson</t>
  </si>
  <si>
    <t>North Forest</t>
  </si>
  <si>
    <t>DO NOT USE THE FOLLOWING CLUBS FOR HUNTERS TOUR -- SHOOTERS SHOULD SELECT A LEAGUE CLUB</t>
  </si>
  <si>
    <t>Non League Club</t>
  </si>
  <si>
    <t>CON</t>
  </si>
  <si>
    <t>Conesus</t>
  </si>
  <si>
    <t>FP</t>
  </si>
  <si>
    <t>Four Point</t>
  </si>
  <si>
    <t>K&amp;K</t>
  </si>
  <si>
    <t>K&amp;K Clays</t>
  </si>
  <si>
    <t>MCL</t>
  </si>
  <si>
    <t>Mendon Conversation League</t>
  </si>
  <si>
    <t>OUT</t>
  </si>
  <si>
    <t>Outlet</t>
  </si>
  <si>
    <t>VIC</t>
  </si>
  <si>
    <t>Victor</t>
  </si>
  <si>
    <t>WB</t>
  </si>
  <si>
    <t>Whaleback</t>
  </si>
  <si>
    <t>WHP</t>
  </si>
  <si>
    <t>Whispering Pines</t>
  </si>
  <si>
    <t>2023/2024 Hunter's Tour Standings Alphbetical order</t>
  </si>
  <si>
    <t># of Shoots</t>
  </si>
  <si>
    <t>24-25</t>
  </si>
  <si>
    <t>14-15</t>
  </si>
  <si>
    <t>Dec</t>
  </si>
  <si>
    <t>8-9</t>
  </si>
  <si>
    <t>16-17</t>
  </si>
  <si>
    <t>Allen, Mark</t>
  </si>
  <si>
    <t>Altadonna, Nicole</t>
  </si>
  <si>
    <t>Baker  Doug</t>
  </si>
  <si>
    <t>Buck,Owen</t>
  </si>
  <si>
    <t>Cawley. Kevin</t>
  </si>
  <si>
    <t>Cole, Dan</t>
  </si>
  <si>
    <t>Coulter, Bonnie</t>
  </si>
  <si>
    <t>Defazio, Gene</t>
  </si>
  <si>
    <t>Deleo, Chris</t>
  </si>
  <si>
    <t>Deleo, Justin</t>
  </si>
  <si>
    <t>Duyssen, Jack</t>
  </si>
  <si>
    <t>Edgar, James</t>
  </si>
  <si>
    <t>Elkins, Bob</t>
  </si>
  <si>
    <t>Evangelist, Brent</t>
  </si>
  <si>
    <t>Gamet,Jerry</t>
  </si>
  <si>
    <t>Gee, Daniel</t>
  </si>
  <si>
    <t>Graves, Jeff</t>
  </si>
  <si>
    <t>Gregoire, Mark</t>
  </si>
  <si>
    <t>Haacke, Chris</t>
  </si>
  <si>
    <t>Hand, Ashley</t>
  </si>
  <si>
    <t>Heckt, Ed</t>
  </si>
  <si>
    <t>Helmer, Brad</t>
  </si>
  <si>
    <t>Hopf, Joshua</t>
  </si>
  <si>
    <t>Housworth, Zack</t>
  </si>
  <si>
    <t>Housworth, ZacK</t>
  </si>
  <si>
    <t>Incorvia, Dan</t>
  </si>
  <si>
    <t>Kashella, Jeff</t>
  </si>
  <si>
    <t>Lewis, Jeffery</t>
  </si>
  <si>
    <t>Maiorano, Dominick</t>
  </si>
  <si>
    <t>Mancuso, Tavin</t>
  </si>
  <si>
    <t>McDonald, Gwenn</t>
  </si>
  <si>
    <t>McDonald, Jack</t>
  </si>
  <si>
    <t>McDonald, Tim</t>
  </si>
  <si>
    <t>Miller Lou</t>
  </si>
  <si>
    <t>Palermo, JC</t>
  </si>
  <si>
    <t>Pierson, Braxton</t>
  </si>
  <si>
    <t>Pierson, Josh</t>
  </si>
  <si>
    <t>Pocock, Bradley</t>
  </si>
  <si>
    <t>Schmidt, Aaron</t>
  </si>
  <si>
    <t>Schutt, Stephen</t>
  </si>
  <si>
    <t>Shamel, Randall</t>
  </si>
  <si>
    <t>Sheldon, Anthony</t>
  </si>
  <si>
    <t>Sheldon, Richard</t>
  </si>
  <si>
    <t>Smith, Brittany</t>
  </si>
  <si>
    <t>Snyder, Loren</t>
  </si>
  <si>
    <t>Stantz, Brent</t>
  </si>
  <si>
    <t>Stantz, Todd</t>
  </si>
  <si>
    <t>Sweeney, Matt</t>
  </si>
  <si>
    <t>Wilson, Jim</t>
  </si>
  <si>
    <t>Yackel, Jim</t>
  </si>
  <si>
    <t>Young, Melissa</t>
  </si>
  <si>
    <t>29-30</t>
  </si>
  <si>
    <t>12-13</t>
  </si>
  <si>
    <t>19-20</t>
  </si>
  <si>
    <t>3-4</t>
  </si>
  <si>
    <t>22-23</t>
  </si>
  <si>
    <t>10-11</t>
  </si>
  <si>
    <t>Fitzgerald, Shawn</t>
  </si>
  <si>
    <t>Wilson, Ken</t>
  </si>
  <si>
    <t>Almeter, Jamie</t>
  </si>
  <si>
    <t>Richards, Tom</t>
  </si>
  <si>
    <t>Almeter, Kevin</t>
  </si>
  <si>
    <t>Amico, Tom</t>
  </si>
  <si>
    <t>Mackecknie, Jim</t>
  </si>
  <si>
    <t>Ochab, Mea</t>
  </si>
  <si>
    <t>Kalyan, Joe</t>
  </si>
  <si>
    <t>Ochab, Don</t>
  </si>
  <si>
    <t>Robbins, Jaiden</t>
  </si>
  <si>
    <t>Zimmer, Joe</t>
  </si>
  <si>
    <t>Oliver, Denis</t>
  </si>
  <si>
    <t>Dick, Travis</t>
  </si>
  <si>
    <t>Blask, Steve</t>
  </si>
  <si>
    <t>Erhardt, Rich</t>
  </si>
  <si>
    <t>Can</t>
  </si>
  <si>
    <t>Magnani, Iggy</t>
  </si>
  <si>
    <t>Dick, Braxton</t>
  </si>
  <si>
    <t>Gillette, Todd</t>
  </si>
  <si>
    <t>Giebner, Eric</t>
  </si>
  <si>
    <t>Watson, Merrill</t>
  </si>
  <si>
    <t xml:space="preserve">Brown, Sally </t>
  </si>
  <si>
    <t>Pierson, Tammy</t>
  </si>
  <si>
    <t>Watson, Julie</t>
  </si>
  <si>
    <t>Brown, Sean</t>
  </si>
  <si>
    <t>Kennedy, Scott</t>
  </si>
  <si>
    <t>Rampe, Ron</t>
  </si>
  <si>
    <t>Taskett, Vince</t>
  </si>
  <si>
    <t>Virts, Barry</t>
  </si>
  <si>
    <t>Mault, Adam</t>
  </si>
  <si>
    <t>Sippel, Rachel</t>
  </si>
  <si>
    <t>Walker, Dan</t>
  </si>
  <si>
    <t>Walker, Jon</t>
  </si>
  <si>
    <t>Lowery, Alicia</t>
  </si>
  <si>
    <t>Simpson, Jordan</t>
  </si>
  <si>
    <t>Almeter, Brittney</t>
  </si>
  <si>
    <t>Hurst, Virginia</t>
  </si>
  <si>
    <t>Copeland, Rick</t>
  </si>
  <si>
    <t>Lowery, Justin</t>
  </si>
  <si>
    <t>Campbell, Mike</t>
  </si>
  <si>
    <t>Crowe, Samantha</t>
  </si>
  <si>
    <t>Crowe, William</t>
  </si>
  <si>
    <t>Hilman, John</t>
  </si>
  <si>
    <t>Beck, Tom</t>
  </si>
  <si>
    <t>Butcher, Ashley</t>
  </si>
  <si>
    <t>Carter, Austin</t>
  </si>
  <si>
    <t>Kosicki, J.</t>
  </si>
  <si>
    <t>Lindsay, Alex</t>
  </si>
  <si>
    <t>Mau,Nick</t>
  </si>
  <si>
    <t>Miller, Nathan</t>
  </si>
  <si>
    <t>White, Jared</t>
  </si>
  <si>
    <t>Winter, Ray</t>
  </si>
  <si>
    <t>Chalmers, Greg</t>
  </si>
  <si>
    <t>Beck, Dalton</t>
  </si>
  <si>
    <t>Miller , Landon</t>
  </si>
  <si>
    <t>Beck, Dennis</t>
  </si>
  <si>
    <t>Brodrick, Bob</t>
  </si>
  <si>
    <t>Brokaw, Boyd</t>
  </si>
  <si>
    <t>Digaetano, Michael</t>
  </si>
  <si>
    <t>Field, Dan</t>
  </si>
  <si>
    <t>Hopkins, Hunter</t>
  </si>
  <si>
    <t>Stewart, Darrell</t>
  </si>
  <si>
    <t>Swift, Darryl</t>
  </si>
  <si>
    <t>Szczepanski, Mark</t>
  </si>
  <si>
    <t>Khemy, Perez</t>
  </si>
  <si>
    <t>Forester, Jay</t>
  </si>
  <si>
    <t>Lansing, Bill</t>
  </si>
  <si>
    <t>Aloi, Steve</t>
  </si>
  <si>
    <t>Augustine, Mike</t>
  </si>
  <si>
    <t>Beyler, Greg</t>
  </si>
  <si>
    <t>Christiano, Vito</t>
  </si>
  <si>
    <t>Conversi, Steve</t>
  </si>
  <si>
    <t>Coulter, Brad</t>
  </si>
  <si>
    <t>Elsner, Michael</t>
  </si>
  <si>
    <t>Farrell, R.</t>
  </si>
  <si>
    <t>Gauck, Daryl</t>
  </si>
  <si>
    <t>Janowski, Scott</t>
  </si>
  <si>
    <t>Jolliff, Bill</t>
  </si>
  <si>
    <t>Linzy, Chris</t>
  </si>
  <si>
    <t>Milham, Rick</t>
  </si>
  <si>
    <t>Murawski, Justin</t>
  </si>
  <si>
    <t>Ramnauth, Raj</t>
  </si>
  <si>
    <t>Smingler, F.</t>
  </si>
  <si>
    <t>Teremi, Nicholas</t>
  </si>
  <si>
    <t>Voll, Brian</t>
  </si>
  <si>
    <t>Krop, Garrett</t>
  </si>
  <si>
    <t>VanEenwyk, Jameson</t>
  </si>
  <si>
    <t>Elliott, R.</t>
  </si>
  <si>
    <t>Frasier, Jonathan</t>
  </si>
  <si>
    <t>Frasier, Molly</t>
  </si>
  <si>
    <t>Gauck, Noah</t>
  </si>
  <si>
    <t>Schickler, George</t>
  </si>
  <si>
    <t>Schickler, Walter</t>
  </si>
  <si>
    <t>Stansbury, M.</t>
  </si>
  <si>
    <t>Woodworth,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</si>
</sst>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#,##0.0"/>
  </numFmts>
  <fonts count="3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9C0006"/>
      <name val="Calibri"/>
      <family val="2"/>
      <charset val="1"/>
    </font>
    <font>
      <sz val="10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1"/>
      <color rgb="FF9C5700"/>
      <name val="Calibri"/>
      <family val="2"/>
      <charset val="1"/>
    </font>
    <font>
      <sz val="10"/>
      <color rgb="FF9C5700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C00000"/>
      <name val="Arial"/>
      <family val="2"/>
      <charset val="1"/>
    </font>
    <font>
      <sz val="11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  <font>
      <i/>
      <sz val="10"/>
      <name val="Calibri"/>
      <family val="2"/>
      <charset val="1"/>
    </font>
    <font>
      <b/>
      <u/>
      <sz val="10"/>
      <color rgb="FF000000"/>
      <name val="Arial"/>
      <family val="2"/>
      <charset val="1"/>
    </font>
    <font>
      <b/>
      <u/>
      <sz val="10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12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ptos Narrow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D9D9D9"/>
      </patternFill>
    </fill>
    <fill>
      <patternFill patternType="solid">
        <fgColor rgb="FFC6EFCE"/>
        <bgColor rgb="FFCCFFCC"/>
      </patternFill>
    </fill>
    <fill>
      <patternFill patternType="solid">
        <fgColor rgb="FFFFEB9C"/>
        <bgColor rgb="FFFFFFCC"/>
      </patternFill>
    </fill>
    <fill>
      <patternFill patternType="solid">
        <fgColor rgb="FFFFFFFF"/>
        <bgColor rgb="FFF2F2F2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2" borderId="0" applyBorder="0" applyProtection="0"/>
    <xf numFmtId="0" fontId="6" fillId="3" borderId="0" applyBorder="0" applyProtection="0"/>
    <xf numFmtId="0" fontId="6" fillId="3" borderId="0" applyBorder="0" applyProtection="0"/>
    <xf numFmtId="0" fontId="11" fillId="4" borderId="0" applyBorder="0" applyProtection="0"/>
    <xf numFmtId="0" fontId="6" fillId="3" borderId="0" applyBorder="0" applyProtection="0"/>
  </cellStyleXfs>
  <cellXfs count="3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5" borderId="0" xfId="1" applyFont="1" applyFill="1" applyBorder="1" applyProtection="1"/>
    <xf numFmtId="0" fontId="7" fillId="0" borderId="0" xfId="2" applyFont="1" applyFill="1" applyBorder="1" applyProtection="1"/>
    <xf numFmtId="0" fontId="5" fillId="0" borderId="0" xfId="1" applyFont="1" applyFill="1" applyBorder="1" applyProtection="1"/>
    <xf numFmtId="0" fontId="3" fillId="5" borderId="0" xfId="0" applyFont="1" applyFill="1"/>
    <xf numFmtId="0" fontId="7" fillId="0" borderId="0" xfId="3" applyFont="1" applyFill="1" applyBorder="1" applyProtection="1"/>
    <xf numFmtId="0" fontId="8" fillId="0" borderId="0" xfId="0" applyFont="1"/>
    <xf numFmtId="0" fontId="5" fillId="0" borderId="0" xfId="0" applyFont="1"/>
    <xf numFmtId="0" fontId="3" fillId="0" borderId="0" xfId="0" applyFont="1" applyProtection="1">
      <protection locked="0"/>
    </xf>
    <xf numFmtId="0" fontId="2" fillId="5" borderId="0" xfId="0" applyFont="1" applyFill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5" borderId="0" xfId="1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0" fontId="7" fillId="0" borderId="0" xfId="3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" fillId="5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Fill="1" applyBorder="1" applyAlignment="1" applyProtection="1">
      <alignment horizontal="center" vertical="center"/>
      <protection locked="0"/>
    </xf>
    <xf numFmtId="1" fontId="1" fillId="0" borderId="0" xfId="1" applyNumberFormat="1" applyFont="1" applyFill="1" applyBorder="1" applyAlignment="1" applyProtection="1">
      <alignment horizontal="center" vertical="center"/>
      <protection locked="0"/>
    </xf>
    <xf numFmtId="0" fontId="1" fillId="5" borderId="0" xfId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1" fillId="0" borderId="0" xfId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10" fillId="0" borderId="2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49" fontId="10" fillId="0" borderId="2" xfId="1" applyNumberFormat="1" applyFont="1" applyFill="1" applyBorder="1" applyAlignment="1" applyProtection="1">
      <alignment horizontal="center" vertical="center"/>
      <protection locked="0"/>
    </xf>
    <xf numFmtId="49" fontId="2" fillId="0" borderId="2" xfId="1" applyNumberFormat="1" applyFont="1" applyFill="1" applyBorder="1" applyAlignment="1" applyProtection="1">
      <alignment horizontal="center"/>
      <protection locked="0"/>
    </xf>
    <xf numFmtId="0" fontId="9" fillId="0" borderId="2" xfId="1" applyFont="1" applyFill="1" applyBorder="1" applyAlignment="1" applyProtection="1">
      <alignment horizontal="left" vertical="center"/>
      <protection locked="0"/>
    </xf>
    <xf numFmtId="0" fontId="9" fillId="0" borderId="2" xfId="1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8" xfId="1" applyFont="1" applyFill="1" applyBorder="1" applyAlignment="1" applyProtection="1">
      <alignment horizontal="center" vertical="center"/>
      <protection locked="0"/>
    </xf>
    <xf numFmtId="0" fontId="9" fillId="0" borderId="8" xfId="2" applyFont="1" applyFill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8" xfId="3" applyFont="1" applyFill="1" applyBorder="1" applyAlignment="1" applyProtection="1">
      <alignment horizontal="center" vertical="center"/>
      <protection locked="0"/>
    </xf>
    <xf numFmtId="0" fontId="9" fillId="0" borderId="2" xfId="3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2" xfId="1" applyFont="1" applyFill="1" applyBorder="1" applyAlignment="1" applyProtection="1">
      <alignment horizontal="center" vertical="center"/>
    </xf>
    <xf numFmtId="2" fontId="9" fillId="0" borderId="3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1" fontId="9" fillId="0" borderId="2" xfId="1" applyNumberFormat="1" applyFont="1" applyFill="1" applyBorder="1" applyAlignment="1" applyProtection="1">
      <alignment horizontal="center" vertical="center"/>
      <protection locked="0"/>
    </xf>
    <xf numFmtId="0" fontId="12" fillId="0" borderId="2" xfId="4" applyFont="1" applyFill="1" applyBorder="1" applyAlignment="1" applyProtection="1">
      <alignment horizontal="center" vertical="center"/>
      <protection locked="0"/>
    </xf>
    <xf numFmtId="0" fontId="9" fillId="0" borderId="2" xfId="2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9" fillId="0" borderId="2" xfId="0" applyFont="1" applyBorder="1" applyProtection="1">
      <protection locked="0"/>
    </xf>
    <xf numFmtId="0" fontId="9" fillId="0" borderId="2" xfId="1" applyFont="1" applyFill="1" applyBorder="1" applyAlignment="1" applyProtection="1">
      <alignment horizontal="center"/>
      <protection locked="0"/>
    </xf>
    <xf numFmtId="0" fontId="9" fillId="0" borderId="8" xfId="1" applyFont="1" applyFill="1" applyBorder="1" applyAlignment="1" applyProtection="1">
      <alignment horizontal="center"/>
      <protection locked="0"/>
    </xf>
    <xf numFmtId="0" fontId="9" fillId="0" borderId="8" xfId="2" applyFont="1" applyFill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8" xfId="3" applyFont="1" applyFill="1" applyBorder="1" applyAlignment="1" applyProtection="1">
      <alignment horizontal="center"/>
      <protection locked="0"/>
    </xf>
    <xf numFmtId="0" fontId="1" fillId="0" borderId="2" xfId="0" applyFont="1" applyBorder="1"/>
    <xf numFmtId="0" fontId="9" fillId="0" borderId="8" xfId="1" applyFont="1" applyFill="1" applyBorder="1" applyAlignment="1" applyProtection="1">
      <alignment horizontal="left" vertical="center"/>
      <protection locked="0"/>
    </xf>
    <xf numFmtId="0" fontId="13" fillId="5" borderId="8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9" fillId="0" borderId="2" xfId="3" applyFont="1" applyFill="1" applyBorder="1" applyAlignment="1" applyProtection="1">
      <alignment horizontal="left" vertical="center"/>
      <protection locked="0"/>
    </xf>
    <xf numFmtId="0" fontId="9" fillId="0" borderId="2" xfId="3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10" fillId="0" borderId="8" xfId="0" applyFont="1" applyBorder="1" applyAlignment="1" applyProtection="1">
      <alignment horizontal="center" vertical="center"/>
      <protection locked="0"/>
    </xf>
    <xf numFmtId="0" fontId="9" fillId="0" borderId="2" xfId="4" applyFont="1" applyFill="1" applyBorder="1" applyAlignment="1" applyProtection="1">
      <alignment horizontal="center" vertical="center"/>
      <protection locked="0"/>
    </xf>
    <xf numFmtId="0" fontId="9" fillId="0" borderId="8" xfId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14" fillId="0" borderId="0" xfId="0" applyFont="1" applyProtection="1">
      <protection locked="0"/>
    </xf>
    <xf numFmtId="0" fontId="14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0" xfId="3" applyFont="1" applyFill="1" applyBorder="1" applyProtection="1">
      <protection locked="0"/>
    </xf>
    <xf numFmtId="0" fontId="9" fillId="0" borderId="0" xfId="0" applyFont="1" applyProtection="1">
      <protection locked="0"/>
    </xf>
    <xf numFmtId="0" fontId="1" fillId="0" borderId="2" xfId="0" applyFont="1" applyBorder="1" applyAlignment="1">
      <alignment horizontal="center" vertical="center"/>
    </xf>
    <xf numFmtId="0" fontId="10" fillId="0" borderId="2" xfId="0" applyFont="1" applyBorder="1" applyProtection="1"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9" fillId="0" borderId="2" xfId="2" applyFont="1" applyFill="1" applyBorder="1" applyAlignment="1" applyProtection="1">
      <alignment horizontal="center"/>
      <protection locked="0"/>
    </xf>
    <xf numFmtId="0" fontId="10" fillId="0" borderId="10" xfId="0" applyFont="1" applyBorder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9" xfId="1" applyFont="1" applyFill="1" applyBorder="1" applyAlignment="1" applyProtection="1">
      <alignment horizontal="center"/>
      <protection locked="0"/>
    </xf>
    <xf numFmtId="0" fontId="9" fillId="0" borderId="9" xfId="2" applyFont="1" applyFill="1" applyBorder="1" applyAlignment="1" applyProtection="1">
      <alignment horizontal="center"/>
      <protection locked="0"/>
    </xf>
    <xf numFmtId="0" fontId="9" fillId="0" borderId="9" xfId="3" applyFont="1" applyFill="1" applyBorder="1" applyAlignment="1" applyProtection="1">
      <alignment horizontal="center"/>
      <protection locked="0"/>
    </xf>
    <xf numFmtId="0" fontId="2" fillId="5" borderId="11" xfId="1" applyFont="1" applyFill="1" applyBorder="1" applyAlignment="1" applyProtection="1">
      <alignment horizontal="center" vertical="center"/>
      <protection locked="0"/>
    </xf>
    <xf numFmtId="0" fontId="1" fillId="0" borderId="12" xfId="1" applyFont="1" applyFill="1" applyBorder="1" applyAlignment="1" applyProtection="1">
      <alignment horizontal="center" vertical="center"/>
      <protection locked="0"/>
    </xf>
    <xf numFmtId="0" fontId="2" fillId="0" borderId="12" xfId="1" applyFont="1" applyFill="1" applyBorder="1" applyAlignment="1" applyProtection="1">
      <alignment horizontal="center" vertical="center"/>
      <protection locked="0"/>
    </xf>
    <xf numFmtId="3" fontId="1" fillId="0" borderId="12" xfId="1" applyNumberFormat="1" applyFont="1" applyFill="1" applyBorder="1" applyAlignment="1" applyProtection="1">
      <alignment horizontal="center" vertical="center"/>
      <protection locked="0"/>
    </xf>
    <xf numFmtId="3" fontId="9" fillId="0" borderId="12" xfId="1" applyNumberFormat="1" applyFont="1" applyFill="1" applyBorder="1" applyAlignment="1" applyProtection="1">
      <alignment horizontal="center" vertical="center"/>
      <protection locked="0"/>
    </xf>
    <xf numFmtId="0" fontId="13" fillId="0" borderId="12" xfId="1" applyFont="1" applyFill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12" xfId="0" applyNumberFormat="1" applyFont="1" applyBorder="1" applyProtection="1">
      <protection locked="0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4" fontId="1" fillId="0" borderId="0" xfId="0" applyNumberFormat="1" applyFont="1"/>
    <xf numFmtId="0" fontId="2" fillId="5" borderId="14" xfId="1" applyFont="1" applyFill="1" applyBorder="1" applyAlignment="1" applyProtection="1">
      <alignment horizontal="center" vertical="center"/>
      <protection locked="0"/>
    </xf>
    <xf numFmtId="0" fontId="1" fillId="0" borderId="2" xfId="1" applyFont="1" applyFill="1" applyBorder="1" applyAlignment="1" applyProtection="1">
      <alignment horizontal="center" vertical="center"/>
      <protection locked="0"/>
    </xf>
    <xf numFmtId="164" fontId="2" fillId="0" borderId="2" xfId="1" applyNumberFormat="1" applyFont="1" applyFill="1" applyBorder="1" applyAlignment="1" applyProtection="1">
      <alignment horizontal="center" vertical="center"/>
      <protection locked="0"/>
    </xf>
    <xf numFmtId="165" fontId="1" fillId="0" borderId="2" xfId="1" applyNumberFormat="1" applyFont="1" applyFill="1" applyBorder="1" applyAlignment="1" applyProtection="1">
      <alignment horizontal="center" vertical="center"/>
      <protection locked="0"/>
    </xf>
    <xf numFmtId="165" fontId="9" fillId="5" borderId="2" xfId="1" applyNumberFormat="1" applyFont="1" applyFill="1" applyBorder="1" applyAlignment="1" applyProtection="1">
      <alignment horizontal="center" vertical="center"/>
      <protection locked="0"/>
    </xf>
    <xf numFmtId="165" fontId="15" fillId="0" borderId="2" xfId="2" applyNumberFormat="1" applyFont="1" applyFill="1" applyBorder="1" applyAlignment="1" applyProtection="1">
      <alignment horizontal="center" vertical="center"/>
      <protection locked="0"/>
    </xf>
    <xf numFmtId="165" fontId="1" fillId="5" borderId="2" xfId="1" applyNumberFormat="1" applyFont="1" applyFill="1" applyBorder="1" applyAlignment="1" applyProtection="1">
      <alignment horizontal="center" vertical="center"/>
      <protection locked="0"/>
    </xf>
    <xf numFmtId="165" fontId="9" fillId="0" borderId="2" xfId="3" applyNumberFormat="1" applyFont="1" applyFill="1" applyBorder="1" applyAlignment="1" applyProtection="1">
      <alignment horizontal="center" vertical="center"/>
      <protection locked="0"/>
    </xf>
    <xf numFmtId="165" fontId="9" fillId="0" borderId="2" xfId="1" applyNumberFormat="1" applyFont="1" applyFill="1" applyBorder="1" applyAlignment="1" applyProtection="1">
      <alignment horizontal="center" vertical="center"/>
      <protection locked="0"/>
    </xf>
    <xf numFmtId="165" fontId="1" fillId="0" borderId="2" xfId="1" applyNumberFormat="1" applyFont="1" applyFill="1" applyBorder="1" applyAlignment="1" applyProtection="1">
      <alignment horizontal="center"/>
      <protection locked="0"/>
    </xf>
    <xf numFmtId="3" fontId="1" fillId="0" borderId="2" xfId="1" applyNumberFormat="1" applyFont="1" applyFill="1" applyBorder="1" applyAlignment="1" applyProtection="1">
      <alignment horizontal="center"/>
      <protection locked="0"/>
    </xf>
    <xf numFmtId="2" fontId="1" fillId="0" borderId="2" xfId="0" applyNumberFormat="1" applyFont="1" applyBorder="1" applyProtection="1">
      <protection locked="0"/>
    </xf>
    <xf numFmtId="2" fontId="1" fillId="0" borderId="15" xfId="0" applyNumberFormat="1" applyFont="1" applyBorder="1" applyAlignment="1" applyProtection="1">
      <alignment horizontal="center" vertical="center"/>
      <protection locked="0"/>
    </xf>
    <xf numFmtId="3" fontId="1" fillId="0" borderId="2" xfId="1" applyNumberFormat="1" applyFont="1" applyFill="1" applyBorder="1" applyAlignment="1" applyProtection="1">
      <alignment horizontal="center" vertical="center"/>
      <protection locked="0"/>
    </xf>
    <xf numFmtId="3" fontId="9" fillId="5" borderId="2" xfId="1" applyNumberFormat="1" applyFont="1" applyFill="1" applyBorder="1" applyAlignment="1" applyProtection="1">
      <alignment horizontal="center" vertical="center"/>
      <protection locked="0"/>
    </xf>
    <xf numFmtId="3" fontId="15" fillId="0" borderId="2" xfId="2" applyNumberFormat="1" applyFont="1" applyFill="1" applyBorder="1" applyAlignment="1" applyProtection="1">
      <alignment horizontal="center" vertical="center"/>
      <protection locked="0"/>
    </xf>
    <xf numFmtId="3" fontId="1" fillId="5" borderId="2" xfId="1" applyNumberFormat="1" applyFont="1" applyFill="1" applyBorder="1" applyAlignment="1" applyProtection="1">
      <alignment horizontal="center" vertical="center"/>
      <protection locked="0"/>
    </xf>
    <xf numFmtId="3" fontId="9" fillId="0" borderId="2" xfId="3" applyNumberFormat="1" applyFont="1" applyFill="1" applyBorder="1" applyAlignment="1" applyProtection="1">
      <alignment horizontal="center" vertical="center"/>
      <protection locked="0"/>
    </xf>
    <xf numFmtId="3" fontId="9" fillId="0" borderId="2" xfId="1" applyNumberFormat="1" applyFont="1" applyFill="1" applyBorder="1" applyAlignment="1" applyProtection="1">
      <alignment horizontal="center" vertical="center"/>
      <protection locked="0"/>
    </xf>
    <xf numFmtId="0" fontId="2" fillId="5" borderId="16" xfId="1" applyFont="1" applyFill="1" applyBorder="1" applyAlignment="1" applyProtection="1">
      <alignment horizontal="center" vertical="center"/>
      <protection locked="0"/>
    </xf>
    <xf numFmtId="0" fontId="1" fillId="0" borderId="17" xfId="1" applyFont="1" applyFill="1" applyBorder="1" applyAlignment="1" applyProtection="1">
      <alignment horizontal="center" vertical="center"/>
      <protection locked="0"/>
    </xf>
    <xf numFmtId="0" fontId="2" fillId="0" borderId="17" xfId="1" applyFont="1" applyFill="1" applyBorder="1" applyAlignment="1" applyProtection="1">
      <alignment horizontal="center" vertical="center"/>
      <protection locked="0"/>
    </xf>
    <xf numFmtId="3" fontId="1" fillId="0" borderId="17" xfId="1" applyNumberFormat="1" applyFont="1" applyFill="1" applyBorder="1" applyAlignment="1" applyProtection="1">
      <alignment horizontal="center" vertical="center"/>
      <protection locked="0"/>
    </xf>
    <xf numFmtId="3" fontId="9" fillId="5" borderId="17" xfId="1" applyNumberFormat="1" applyFont="1" applyFill="1" applyBorder="1" applyAlignment="1" applyProtection="1">
      <alignment horizontal="center" vertical="center"/>
      <protection locked="0"/>
    </xf>
    <xf numFmtId="3" fontId="15" fillId="0" borderId="17" xfId="2" applyNumberFormat="1" applyFont="1" applyFill="1" applyBorder="1" applyAlignment="1" applyProtection="1">
      <alignment horizontal="center" vertical="center"/>
      <protection locked="0"/>
    </xf>
    <xf numFmtId="3" fontId="1" fillId="5" borderId="17" xfId="1" applyNumberFormat="1" applyFont="1" applyFill="1" applyBorder="1" applyAlignment="1" applyProtection="1">
      <alignment horizontal="center" vertical="center"/>
      <protection locked="0"/>
    </xf>
    <xf numFmtId="3" fontId="9" fillId="0" borderId="17" xfId="3" applyNumberFormat="1" applyFont="1" applyFill="1" applyBorder="1" applyAlignment="1" applyProtection="1">
      <alignment horizontal="center" vertical="center"/>
      <protection locked="0"/>
    </xf>
    <xf numFmtId="3" fontId="9" fillId="0" borderId="17" xfId="1" applyNumberFormat="1" applyFont="1" applyFill="1" applyBorder="1" applyAlignment="1" applyProtection="1">
      <alignment horizontal="center" vertical="center"/>
      <protection locked="0"/>
    </xf>
    <xf numFmtId="3" fontId="1" fillId="0" borderId="17" xfId="1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Protection="1">
      <protection locked="0"/>
    </xf>
    <xf numFmtId="2" fontId="1" fillId="0" borderId="17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9" fillId="5" borderId="0" xfId="1" applyFont="1" applyFill="1" applyBorder="1" applyProtection="1"/>
    <xf numFmtId="0" fontId="15" fillId="0" borderId="0" xfId="2" applyFont="1" applyFill="1" applyBorder="1" applyProtection="1"/>
    <xf numFmtId="0" fontId="1" fillId="5" borderId="0" xfId="0" applyFont="1" applyFill="1"/>
    <xf numFmtId="0" fontId="9" fillId="0" borderId="0" xfId="3" applyFont="1" applyFill="1" applyBorder="1" applyProtection="1"/>
    <xf numFmtId="0" fontId="2" fillId="5" borderId="11" xfId="1" applyFont="1" applyFill="1" applyBorder="1" applyAlignment="1" applyProtection="1">
      <alignment horizontal="center" vertical="center"/>
    </xf>
    <xf numFmtId="0" fontId="1" fillId="0" borderId="12" xfId="1" applyFont="1" applyFill="1" applyBorder="1" applyAlignment="1" applyProtection="1">
      <alignment horizontal="center" vertical="center"/>
    </xf>
    <xf numFmtId="0" fontId="2" fillId="0" borderId="12" xfId="1" applyFont="1" applyFill="1" applyBorder="1" applyAlignment="1" applyProtection="1">
      <alignment horizontal="center" vertical="center"/>
    </xf>
    <xf numFmtId="164" fontId="1" fillId="0" borderId="12" xfId="1" applyNumberFormat="1" applyFont="1" applyFill="1" applyBorder="1" applyAlignment="1" applyProtection="1">
      <alignment horizontal="center" vertical="center"/>
    </xf>
    <xf numFmtId="164" fontId="1" fillId="5" borderId="12" xfId="1" applyNumberFormat="1" applyFont="1" applyFill="1" applyBorder="1" applyAlignment="1" applyProtection="1">
      <alignment horizontal="center" vertical="center"/>
    </xf>
    <xf numFmtId="164" fontId="15" fillId="0" borderId="12" xfId="2" applyNumberFormat="1" applyFont="1" applyFill="1" applyBorder="1" applyAlignment="1" applyProtection="1">
      <alignment horizontal="center" vertical="center"/>
    </xf>
    <xf numFmtId="164" fontId="9" fillId="0" borderId="12" xfId="3" applyNumberFormat="1" applyFont="1" applyFill="1" applyBorder="1" applyAlignment="1" applyProtection="1">
      <alignment horizontal="center" vertical="center"/>
    </xf>
    <xf numFmtId="164" fontId="9" fillId="0" borderId="12" xfId="1" applyNumberFormat="1" applyFont="1" applyFill="1" applyBorder="1" applyAlignment="1" applyProtection="1">
      <alignment horizontal="center" vertical="center"/>
    </xf>
    <xf numFmtId="0" fontId="9" fillId="0" borderId="12" xfId="0" applyFont="1" applyBorder="1"/>
    <xf numFmtId="0" fontId="1" fillId="0" borderId="12" xfId="0" applyFont="1" applyBorder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2" fillId="5" borderId="14" xfId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/>
    </xf>
    <xf numFmtId="164" fontId="1" fillId="0" borderId="2" xfId="1" applyNumberFormat="1" applyFont="1" applyFill="1" applyBorder="1" applyAlignment="1" applyProtection="1">
      <alignment horizontal="center" vertical="center"/>
    </xf>
    <xf numFmtId="164" fontId="1" fillId="5" borderId="2" xfId="1" applyNumberFormat="1" applyFont="1" applyFill="1" applyBorder="1" applyAlignment="1" applyProtection="1">
      <alignment horizontal="center" vertical="center"/>
    </xf>
    <xf numFmtId="164" fontId="15" fillId="0" borderId="2" xfId="2" applyNumberFormat="1" applyFont="1" applyFill="1" applyBorder="1" applyAlignment="1" applyProtection="1">
      <alignment horizontal="center" vertical="center"/>
    </xf>
    <xf numFmtId="164" fontId="9" fillId="0" borderId="2" xfId="3" applyNumberFormat="1" applyFont="1" applyFill="1" applyBorder="1" applyAlignment="1" applyProtection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/>
    <xf numFmtId="164" fontId="2" fillId="0" borderId="2" xfId="1" applyNumberFormat="1" applyFont="1" applyFill="1" applyBorder="1" applyAlignment="1" applyProtection="1">
      <alignment horizontal="center" vertical="center"/>
    </xf>
    <xf numFmtId="0" fontId="2" fillId="0" borderId="2" xfId="0" applyFont="1" applyBorder="1" applyProtection="1">
      <protection locked="0"/>
    </xf>
    <xf numFmtId="0" fontId="2" fillId="5" borderId="16" xfId="1" applyFont="1" applyFill="1" applyBorder="1" applyAlignment="1" applyProtection="1">
      <alignment horizontal="center" vertical="center"/>
    </xf>
    <xf numFmtId="0" fontId="1" fillId="0" borderId="17" xfId="1" applyFont="1" applyFill="1" applyBorder="1" applyAlignment="1" applyProtection="1">
      <alignment horizontal="center" vertical="center"/>
    </xf>
    <xf numFmtId="0" fontId="2" fillId="0" borderId="17" xfId="1" applyFont="1" applyFill="1" applyBorder="1" applyAlignment="1" applyProtection="1">
      <alignment horizontal="center" vertical="center"/>
    </xf>
    <xf numFmtId="164" fontId="1" fillId="0" borderId="17" xfId="1" applyNumberFormat="1" applyFont="1" applyFill="1" applyBorder="1" applyAlignment="1" applyProtection="1">
      <alignment horizontal="center" vertical="center"/>
    </xf>
    <xf numFmtId="164" fontId="1" fillId="5" borderId="17" xfId="1" applyNumberFormat="1" applyFont="1" applyFill="1" applyBorder="1" applyAlignment="1" applyProtection="1">
      <alignment horizontal="center" vertical="center"/>
    </xf>
    <xf numFmtId="164" fontId="15" fillId="0" borderId="17" xfId="2" applyNumberFormat="1" applyFont="1" applyFill="1" applyBorder="1" applyAlignment="1" applyProtection="1">
      <alignment horizontal="center" vertical="center"/>
    </xf>
    <xf numFmtId="164" fontId="9" fillId="0" borderId="17" xfId="3" applyNumberFormat="1" applyFont="1" applyFill="1" applyBorder="1" applyAlignment="1" applyProtection="1">
      <alignment horizontal="center" vertical="center"/>
    </xf>
    <xf numFmtId="0" fontId="9" fillId="0" borderId="17" xfId="0" applyFont="1" applyBorder="1"/>
    <xf numFmtId="0" fontId="1" fillId="0" borderId="17" xfId="0" applyFont="1" applyBorder="1"/>
    <xf numFmtId="0" fontId="1" fillId="0" borderId="18" xfId="0" applyFont="1" applyBorder="1"/>
    <xf numFmtId="0" fontId="2" fillId="5" borderId="0" xfId="1" applyFont="1" applyFill="1" applyBorder="1" applyAlignment="1" applyProtection="1">
      <alignment horizontal="center" vertical="center"/>
    </xf>
    <xf numFmtId="0" fontId="16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horizontal="center" vertical="center"/>
    </xf>
    <xf numFmtId="0" fontId="9" fillId="5" borderId="0" xfId="1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 vertical="center"/>
    </xf>
    <xf numFmtId="0" fontId="9" fillId="0" borderId="0" xfId="1" applyFont="1" applyFill="1" applyBorder="1" applyProtection="1"/>
    <xf numFmtId="3" fontId="1" fillId="0" borderId="0" xfId="0" applyNumberFormat="1" applyFont="1"/>
    <xf numFmtId="3" fontId="1" fillId="0" borderId="0" xfId="0" applyNumberFormat="1" applyFont="1" applyProtection="1">
      <protection locked="0"/>
    </xf>
    <xf numFmtId="0" fontId="5" fillId="5" borderId="0" xfId="1" applyFont="1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2" fillId="5" borderId="0" xfId="0" applyFont="1" applyFill="1"/>
    <xf numFmtId="0" fontId="17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left" vertical="top"/>
    </xf>
    <xf numFmtId="0" fontId="16" fillId="5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top"/>
    </xf>
    <xf numFmtId="0" fontId="17" fillId="5" borderId="0" xfId="1" applyFont="1" applyFill="1" applyBorder="1" applyAlignment="1" applyProtection="1">
      <alignment horizontal="center" vertical="center"/>
    </xf>
    <xf numFmtId="0" fontId="18" fillId="5" borderId="0" xfId="1" applyFont="1" applyFill="1" applyBorder="1" applyAlignment="1" applyProtection="1">
      <alignment horizontal="center" vertical="center"/>
    </xf>
    <xf numFmtId="0" fontId="19" fillId="0" borderId="0" xfId="0" applyFont="1"/>
    <xf numFmtId="0" fontId="20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5" borderId="0" xfId="0" applyFont="1" applyFill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3" fillId="0" borderId="0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2" fontId="3" fillId="0" borderId="0" xfId="0" applyNumberFormat="1" applyFont="1" applyAlignment="1" applyProtection="1">
      <alignment horizontal="center" vertical="center"/>
      <protection locked="0"/>
    </xf>
    <xf numFmtId="0" fontId="24" fillId="0" borderId="0" xfId="0" applyFont="1"/>
    <xf numFmtId="0" fontId="8" fillId="5" borderId="0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Border="1" applyAlignment="1" applyProtection="1">
      <alignment horizontal="center" vertical="center"/>
      <protection locked="0"/>
    </xf>
    <xf numFmtId="1" fontId="3" fillId="0" borderId="0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center"/>
      <protection locked="0"/>
    </xf>
    <xf numFmtId="0" fontId="8" fillId="5" borderId="1" xfId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center"/>
      <protection locked="0"/>
    </xf>
    <xf numFmtId="0" fontId="8" fillId="0" borderId="6" xfId="1" applyFont="1" applyFill="1" applyBorder="1" applyAlignment="1" applyProtection="1">
      <alignment horizontal="center"/>
      <protection locked="0"/>
    </xf>
    <xf numFmtId="2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5" borderId="7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left" vertical="center"/>
      <protection locked="0"/>
    </xf>
    <xf numFmtId="0" fontId="1" fillId="0" borderId="8" xfId="0" applyFont="1" applyBorder="1"/>
    <xf numFmtId="0" fontId="5" fillId="0" borderId="2" xfId="1" applyFont="1" applyFill="1" applyBorder="1" applyAlignment="1" applyProtection="1">
      <alignment horizontal="left" vertical="center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8" xfId="1" applyFont="1" applyFill="1" applyBorder="1" applyAlignment="1" applyProtection="1">
      <alignment horizontal="center" vertical="center"/>
      <protection locked="0"/>
    </xf>
    <xf numFmtId="0" fontId="5" fillId="0" borderId="8" xfId="2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7" fillId="0" borderId="8" xfId="3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1" applyFont="1" applyFill="1" applyBorder="1" applyAlignment="1" applyProtection="1">
      <alignment horizontal="center" vertical="center"/>
    </xf>
    <xf numFmtId="2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2" xfId="0" applyFont="1" applyBorder="1" applyProtection="1">
      <protection locked="0"/>
    </xf>
    <xf numFmtId="0" fontId="5" fillId="0" borderId="2" xfId="2" applyFont="1" applyFill="1" applyBorder="1" applyAlignment="1" applyProtection="1">
      <alignment horizontal="center" vertical="center"/>
      <protection locked="0"/>
    </xf>
    <xf numFmtId="0" fontId="7" fillId="0" borderId="2" xfId="3" applyFont="1" applyFill="1" applyBorder="1" applyAlignment="1" applyProtection="1">
      <alignment horizontal="center" vertical="center"/>
      <protection locked="0"/>
    </xf>
    <xf numFmtId="0" fontId="5" fillId="0" borderId="2" xfId="1" applyFont="1" applyFill="1" applyBorder="1" applyAlignment="1" applyProtection="1">
      <alignment horizontal="center"/>
      <protection locked="0"/>
    </xf>
    <xf numFmtId="1" fontId="5" fillId="0" borderId="2" xfId="1" applyNumberFormat="1" applyFont="1" applyFill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6" fillId="5" borderId="22" xfId="0" applyFont="1" applyFill="1" applyBorder="1" applyAlignment="1">
      <alignment horizontal="center"/>
    </xf>
    <xf numFmtId="0" fontId="10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top"/>
    </xf>
    <xf numFmtId="0" fontId="1" fillId="5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5" borderId="23" xfId="1" applyFont="1" applyFill="1" applyBorder="1" applyAlignment="1" applyProtection="1">
      <alignment horizontal="center" vertical="center"/>
    </xf>
    <xf numFmtId="0" fontId="1" fillId="5" borderId="25" xfId="0" applyFont="1" applyFill="1" applyBorder="1" applyAlignment="1">
      <alignment horizontal="center" vertical="top"/>
    </xf>
    <xf numFmtId="0" fontId="2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horizontal="center"/>
    </xf>
    <xf numFmtId="0" fontId="1" fillId="5" borderId="26" xfId="1" applyFont="1" applyFill="1" applyBorder="1" applyAlignment="1" applyProtection="1">
      <alignment horizontal="right" vertical="center"/>
    </xf>
    <xf numFmtId="0" fontId="1" fillId="5" borderId="27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5" borderId="0" xfId="1" applyFont="1" applyFill="1" applyBorder="1" applyAlignment="1" applyProtection="1">
      <alignment horizontal="right" vertical="center"/>
    </xf>
    <xf numFmtId="0" fontId="2" fillId="5" borderId="7" xfId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2" fontId="9" fillId="0" borderId="0" xfId="0" applyNumberFormat="1" applyFont="1" applyAlignment="1" applyProtection="1">
      <alignment horizontal="center" vertical="center"/>
      <protection locked="0"/>
    </xf>
    <xf numFmtId="0" fontId="27" fillId="0" borderId="3" xfId="1" applyFont="1" applyFill="1" applyBorder="1" applyAlignment="1" applyProtection="1">
      <alignment horizontal="center" vertical="center"/>
      <protection locked="0"/>
    </xf>
    <xf numFmtId="1" fontId="27" fillId="0" borderId="3" xfId="1" applyNumberFormat="1" applyFont="1" applyFill="1" applyBorder="1" applyAlignment="1" applyProtection="1">
      <alignment horizontal="center" vertical="center"/>
      <protection locked="0"/>
    </xf>
    <xf numFmtId="0" fontId="28" fillId="5" borderId="3" xfId="1" applyFont="1" applyFill="1" applyBorder="1" applyAlignment="1" applyProtection="1">
      <alignment horizontal="center" vertical="center"/>
      <protection locked="0"/>
    </xf>
    <xf numFmtId="0" fontId="28" fillId="0" borderId="4" xfId="2" applyFont="1" applyFill="1" applyBorder="1" applyAlignment="1" applyProtection="1">
      <alignment horizontal="center" vertical="center"/>
      <protection locked="0"/>
    </xf>
    <xf numFmtId="0" fontId="28" fillId="0" borderId="5" xfId="1" applyFont="1" applyFill="1" applyBorder="1" applyAlignment="1" applyProtection="1">
      <alignment horizontal="center" vertical="center"/>
      <protection locked="0"/>
    </xf>
    <xf numFmtId="0" fontId="27" fillId="5" borderId="3" xfId="1" applyFont="1" applyFill="1" applyBorder="1" applyAlignment="1" applyProtection="1">
      <alignment horizontal="center" vertical="center"/>
      <protection locked="0"/>
    </xf>
    <xf numFmtId="0" fontId="28" fillId="0" borderId="3" xfId="1" applyFont="1" applyFill="1" applyBorder="1" applyAlignment="1" applyProtection="1">
      <alignment horizontal="center" vertical="center"/>
      <protection locked="0"/>
    </xf>
    <xf numFmtId="0" fontId="27" fillId="0" borderId="4" xfId="1" applyFont="1" applyFill="1" applyBorder="1" applyAlignment="1" applyProtection="1">
      <alignment horizontal="center" vertical="center"/>
      <protection locked="0"/>
    </xf>
    <xf numFmtId="0" fontId="27" fillId="0" borderId="5" xfId="1" applyFont="1" applyFill="1" applyBorder="1" applyAlignment="1" applyProtection="1">
      <alignment horizontal="center" vertical="center"/>
      <protection locked="0"/>
    </xf>
    <xf numFmtId="49" fontId="27" fillId="0" borderId="8" xfId="1" applyNumberFormat="1" applyFont="1" applyFill="1" applyBorder="1" applyAlignment="1" applyProtection="1">
      <alignment horizontal="center" vertical="center"/>
      <protection locked="0"/>
    </xf>
    <xf numFmtId="49" fontId="28" fillId="0" borderId="8" xfId="1" applyNumberFormat="1" applyFont="1" applyFill="1" applyBorder="1" applyAlignment="1" applyProtection="1">
      <alignment horizontal="center" vertical="center"/>
      <protection locked="0"/>
    </xf>
    <xf numFmtId="49" fontId="27" fillId="0" borderId="2" xfId="1" applyNumberFormat="1" applyFont="1" applyFill="1" applyBorder="1" applyAlignment="1" applyProtection="1">
      <alignment horizontal="center" vertical="center"/>
      <protection locked="0"/>
    </xf>
    <xf numFmtId="0" fontId="28" fillId="0" borderId="3" xfId="3" applyFont="1" applyFill="1" applyBorder="1" applyAlignment="1" applyProtection="1">
      <alignment horizontal="center" vertical="center"/>
      <protection locked="0"/>
    </xf>
    <xf numFmtId="0" fontId="28" fillId="0" borderId="3" xfId="2" applyFont="1" applyFill="1" applyBorder="1" applyAlignment="1" applyProtection="1">
      <alignment horizontal="center" vertical="center"/>
      <protection locked="0"/>
    </xf>
    <xf numFmtId="49" fontId="28" fillId="0" borderId="8" xfId="2" applyNumberFormat="1" applyFont="1" applyFill="1" applyBorder="1" applyAlignment="1" applyProtection="1">
      <alignment horizontal="center" vertical="center"/>
      <protection locked="0"/>
    </xf>
    <xf numFmtId="49" fontId="28" fillId="0" borderId="8" xfId="3" applyNumberFormat="1" applyFont="1" applyFill="1" applyBorder="1" applyAlignment="1" applyProtection="1">
      <alignment horizontal="center" vertical="center"/>
      <protection locked="0"/>
    </xf>
    <xf numFmtId="0" fontId="28" fillId="0" borderId="2" xfId="1" applyFont="1" applyFill="1" applyBorder="1" applyAlignment="1" applyProtection="1">
      <alignment horizontal="center" vertical="center"/>
      <protection locked="0"/>
    </xf>
    <xf numFmtId="0" fontId="27" fillId="0" borderId="2" xfId="1" applyFont="1" applyFill="1" applyBorder="1" applyAlignment="1" applyProtection="1">
      <alignment horizontal="center"/>
      <protection locked="0"/>
    </xf>
    <xf numFmtId="164" fontId="1" fillId="6" borderId="2" xfId="1" applyNumberFormat="1" applyFont="1" applyFill="1" applyBorder="1" applyAlignment="1" applyProtection="1">
      <alignment horizontal="center" vertical="center"/>
    </xf>
    <xf numFmtId="164" fontId="1" fillId="6" borderId="2" xfId="2" applyNumberFormat="1" applyFont="1" applyFill="1" applyBorder="1" applyAlignment="1" applyProtection="1">
      <alignment horizontal="center" vertical="center"/>
    </xf>
    <xf numFmtId="164" fontId="1" fillId="0" borderId="2" xfId="3" applyNumberFormat="1" applyFont="1" applyFill="1" applyBorder="1" applyAlignment="1" applyProtection="1">
      <alignment horizontal="center" vertical="center"/>
    </xf>
    <xf numFmtId="164" fontId="1" fillId="7" borderId="2" xfId="1" applyNumberFormat="1" applyFont="1" applyFill="1" applyBorder="1" applyAlignment="1" applyProtection="1">
      <alignment horizontal="center" vertical="center"/>
    </xf>
    <xf numFmtId="164" fontId="2" fillId="6" borderId="2" xfId="1" applyNumberFormat="1" applyFont="1" applyFill="1" applyBorder="1" applyAlignment="1" applyProtection="1">
      <alignment horizontal="center" vertical="center"/>
    </xf>
    <xf numFmtId="164" fontId="2" fillId="6" borderId="2" xfId="2" applyNumberFormat="1" applyFont="1" applyFill="1" applyBorder="1" applyAlignment="1" applyProtection="1">
      <alignment horizontal="center" vertical="center"/>
    </xf>
    <xf numFmtId="164" fontId="2" fillId="0" borderId="2" xfId="3" applyNumberFormat="1" applyFont="1" applyFill="1" applyBorder="1" applyAlignment="1" applyProtection="1">
      <alignment horizontal="center" vertical="center"/>
    </xf>
    <xf numFmtId="164" fontId="2" fillId="7" borderId="2" xfId="1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0" xfId="1" applyFont="1" applyFill="1" applyBorder="1" applyAlignment="1" applyProtection="1">
      <alignment vertical="center"/>
    </xf>
    <xf numFmtId="0" fontId="25" fillId="0" borderId="20" xfId="0" applyFont="1" applyBorder="1" applyAlignment="1">
      <alignment horizontal="center" vertical="center"/>
    </xf>
    <xf numFmtId="0" fontId="29" fillId="0" borderId="2" xfId="3" applyFont="1" applyFill="1" applyBorder="1" applyAlignment="1" applyProtection="1">
      <alignment horizontal="center" vertical="center"/>
      <protection locked="0"/>
    </xf>
    <xf numFmtId="0" fontId="9" fillId="0" borderId="2" xfId="5" applyFont="1" applyFill="1" applyBorder="1" applyAlignment="1" applyProtection="1">
      <alignment horizontal="left" vertical="center"/>
      <protection locked="0"/>
    </xf>
    <xf numFmtId="0" fontId="9" fillId="0" borderId="2" xfId="5" applyFont="1" applyFill="1" applyBorder="1" applyAlignment="1" applyProtection="1">
      <alignment horizontal="center" vertical="center"/>
      <protection locked="0"/>
    </xf>
    <xf numFmtId="0" fontId="9" fillId="0" borderId="2" xfId="2" applyFont="1" applyFill="1" applyBorder="1" applyProtection="1">
      <protection locked="0"/>
    </xf>
    <xf numFmtId="0" fontId="29" fillId="0" borderId="2" xfId="3" applyFont="1" applyFill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3" fillId="5" borderId="2" xfId="0" applyFon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</cellXfs>
  <cellStyles count="6">
    <cellStyle name="Excel Built-in Explanatory Text" xfId="1" xr:uid="{00000000-0005-0000-0000-000006000000}"/>
    <cellStyle name="Excel Built-in Good" xfId="3" xr:uid="{00000000-0005-0000-0000-000008000000}"/>
    <cellStyle name="Excel Built-in Good 1" xfId="2" xr:uid="{00000000-0005-0000-0000-000007000000}"/>
    <cellStyle name="Excel Built-in Good 10" xfId="5" xr:uid="{BD7EA205-9909-446C-A188-4E90215BF410}"/>
    <cellStyle name="Excel Built-in Neutral" xfId="4" xr:uid="{00000000-0005-0000-0000-000009000000}"/>
    <cellStyle name="Normal" xfId="0" builtinId="0"/>
  </cellStyles>
  <dxfs count="75"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color rgb="FFFFFFFF"/>
      </font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FFFFFF"/>
      </font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FFFFFF"/>
      </font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FFFFFF"/>
      </font>
    </dxf>
    <dxf>
      <font>
        <b val="0"/>
        <color rgb="FFFFFFFF"/>
      </font>
      <fill>
        <patternFill>
          <bgColor rgb="FFFFFFFF"/>
        </patternFill>
      </fill>
    </dxf>
    <dxf>
      <font>
        <b val="0"/>
        <i val="0"/>
        <color rgb="FF000000"/>
      </font>
    </dxf>
    <dxf>
      <font>
        <b val="0"/>
        <i val="0"/>
        <color rgb="FF000000"/>
      </font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sz val="11"/>
        <color rgb="FF000000"/>
        <name val="Calibri"/>
        <charset val="1"/>
      </font>
    </dxf>
    <dxf>
      <font>
        <sz val="11"/>
        <color rgb="FF000000"/>
        <name val="Calibri"/>
        <charset val="1"/>
      </font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color rgb="FFFFFFFF"/>
      </font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FFFFFF"/>
      </font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FFFFFF"/>
      </font>
    </dxf>
    <dxf>
      <font>
        <b val="0"/>
        <color rgb="FFFFFFFF"/>
      </font>
      <fill>
        <patternFill>
          <bgColor rgb="FFFFFFFF"/>
        </patternFill>
      </fill>
    </dxf>
    <dxf>
      <font>
        <b val="0"/>
        <i val="0"/>
        <color rgb="FF000000"/>
      </font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sz val="11"/>
        <color rgb="FF000000"/>
        <name val="Calibri"/>
        <charset val="1"/>
      </font>
    </dxf>
    <dxf>
      <font>
        <sz val="11"/>
        <color rgb="FF000000"/>
        <name val="Calibri"/>
        <charset val="1"/>
      </font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color rgb="FFFFFFFF"/>
      </font>
    </dxf>
    <dxf>
      <font>
        <b val="0"/>
        <color rgb="FFFFFFFF"/>
      </font>
      <fill>
        <patternFill>
          <bgColor rgb="FFFFFFFF"/>
        </patternFill>
      </fill>
    </dxf>
    <dxf>
      <font>
        <b val="0"/>
        <i val="0"/>
        <color rgb="FF000000"/>
      </font>
    </dxf>
    <dxf>
      <font>
        <b val="0"/>
        <color rgb="FF660066"/>
      </font>
    </dxf>
    <dxf>
      <font>
        <b val="0"/>
        <color rgb="FF993300"/>
      </font>
      <fill>
        <patternFill>
          <bgColor rgb="FFFFFFCC"/>
        </patternFill>
      </fill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b val="0"/>
        <color rgb="FF008000"/>
      </font>
      <fill>
        <patternFill>
          <bgColor rgb="FFCCFFCC"/>
        </patternFill>
      </fill>
    </dxf>
    <dxf>
      <font>
        <b val="0"/>
        <color rgb="FF993300"/>
      </font>
      <fill>
        <patternFill>
          <bgColor rgb="FFFFFFCC"/>
        </patternFill>
      </fill>
    </dxf>
    <dxf>
      <font>
        <sz val="11"/>
        <color rgb="FF000000"/>
        <name val="Calibri"/>
        <charset val="1"/>
      </font>
    </dxf>
    <dxf>
      <font>
        <b/>
        <i val="0"/>
        <u/>
        <color rgb="FFFF0000"/>
      </font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color rgb="FF66006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9C5700"/>
      <rgbColor rgb="FF800080"/>
      <rgbColor rgb="FF008080"/>
      <rgbColor rgb="FFF2F2F2"/>
      <rgbColor rgb="FF4F81BD"/>
      <rgbColor rgb="FF9999FF"/>
      <rgbColor rgb="FF993366"/>
      <rgbColor rgb="FFFFFFCC"/>
      <rgbColor rgb="FFC6EFC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1E5F5"/>
      <rgbColor rgb="FFCCFFCC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61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284760</xdr:colOff>
      <xdr:row>35</xdr:row>
      <xdr:rowOff>4442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1804040" cy="66675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16</xdr:col>
      <xdr:colOff>284760</xdr:colOff>
      <xdr:row>35</xdr:row>
      <xdr:rowOff>4442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1804040" cy="66675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16</xdr:col>
      <xdr:colOff>284760</xdr:colOff>
      <xdr:row>35</xdr:row>
      <xdr:rowOff>4442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1804040" cy="66675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16</xdr:col>
      <xdr:colOff>284760</xdr:colOff>
      <xdr:row>35</xdr:row>
      <xdr:rowOff>4442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1804040" cy="66675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131760</xdr:colOff>
      <xdr:row>41</xdr:row>
      <xdr:rowOff>189720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1651040" cy="7999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131760</xdr:colOff>
      <xdr:row>41</xdr:row>
      <xdr:rowOff>189720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1651040" cy="7999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131760</xdr:colOff>
      <xdr:row>41</xdr:row>
      <xdr:rowOff>189720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1651040" cy="7999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150480</xdr:colOff>
      <xdr:row>4</xdr:row>
      <xdr:rowOff>188640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0" y="0"/>
          <a:ext cx="12558960" cy="950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150480</xdr:colOff>
      <xdr:row>18</xdr:row>
      <xdr:rowOff>293400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0"/>
          <a:ext cx="12558960" cy="41414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99"/>
  <sheetViews>
    <sheetView tabSelected="1" zoomScale="92" zoomScaleNormal="92" workbookViewId="0">
      <selection activeCell="D6" sqref="D6"/>
    </sheetView>
  </sheetViews>
  <sheetFormatPr defaultColWidth="53" defaultRowHeight="15" x14ac:dyDescent="0.25"/>
  <cols>
    <col min="1" max="1" width="19.5703125" style="1" customWidth="1"/>
    <col min="2" max="2" width="9.42578125" style="1" customWidth="1"/>
    <col min="3" max="3" width="9.5703125" style="2" customWidth="1"/>
    <col min="4" max="6" width="7" style="3" customWidth="1"/>
    <col min="7" max="7" width="7" style="4" customWidth="1"/>
    <col min="8" max="8" width="7" style="5" customWidth="1"/>
    <col min="9" max="9" width="7" style="3" customWidth="1"/>
    <col min="10" max="10" width="7" style="6" customWidth="1"/>
    <col min="11" max="11" width="7" style="7" customWidth="1"/>
    <col min="12" max="12" width="7" style="3" customWidth="1"/>
    <col min="13" max="13" width="7" style="6" customWidth="1"/>
    <col min="14" max="14" width="7" style="8" customWidth="1"/>
    <col min="15" max="18" width="7" style="3" customWidth="1"/>
    <col min="19" max="19" width="7" style="9" customWidth="1"/>
    <col min="20" max="23" width="7" style="3" customWidth="1"/>
    <col min="24" max="24" width="7" style="10" customWidth="1"/>
    <col min="25" max="26" width="7.140625" style="10" customWidth="1"/>
    <col min="27" max="27" width="6.5703125" style="3" customWidth="1"/>
    <col min="28" max="28" width="7.5703125" style="11" customWidth="1"/>
    <col min="29" max="29" width="8.5703125" style="3" customWidth="1"/>
    <col min="30" max="32" width="7" style="3" customWidth="1"/>
    <col min="33" max="33" width="8.5703125" style="3" customWidth="1"/>
    <col min="34" max="122" width="5.5703125" style="3" customWidth="1"/>
    <col min="123" max="1016" width="53" style="3"/>
    <col min="1017" max="1024" width="8.85546875" style="3" customWidth="1"/>
  </cols>
  <sheetData>
    <row r="1" spans="1:32" ht="15" customHeight="1" x14ac:dyDescent="0.25">
      <c r="A1" s="12" t="s">
        <v>0</v>
      </c>
      <c r="B1" s="13"/>
      <c r="C1" s="14"/>
      <c r="D1" s="13"/>
      <c r="E1" s="13"/>
      <c r="F1" s="13"/>
      <c r="G1" s="15"/>
      <c r="H1" s="16"/>
      <c r="I1" s="13"/>
      <c r="J1" s="17"/>
      <c r="K1" s="18"/>
      <c r="L1" s="13"/>
      <c r="M1" s="17"/>
      <c r="N1" s="19"/>
      <c r="O1" s="13"/>
      <c r="P1" s="13"/>
      <c r="Q1" s="13"/>
      <c r="R1" s="13"/>
      <c r="S1" s="14"/>
      <c r="T1" s="13"/>
      <c r="U1" s="13"/>
      <c r="V1" s="13"/>
      <c r="W1" s="13"/>
      <c r="X1" s="20"/>
      <c r="Y1" s="20"/>
      <c r="Z1" s="20"/>
      <c r="AA1" s="21" t="s">
        <v>1</v>
      </c>
      <c r="AB1" s="22"/>
      <c r="AC1" s="22"/>
      <c r="AD1" s="23"/>
      <c r="AE1" s="24"/>
      <c r="AF1" s="24"/>
    </row>
    <row r="2" spans="1:32" ht="15" customHeight="1" x14ac:dyDescent="0.25">
      <c r="A2" s="25"/>
      <c r="B2" s="26"/>
      <c r="C2" s="26"/>
      <c r="D2" s="27"/>
      <c r="E2" s="28"/>
      <c r="F2" s="28"/>
      <c r="G2" s="15"/>
      <c r="H2" s="16"/>
      <c r="I2" s="27"/>
      <c r="J2" s="17"/>
      <c r="K2" s="29"/>
      <c r="L2" s="27"/>
      <c r="M2" s="17"/>
      <c r="N2" s="19"/>
      <c r="O2" s="27"/>
      <c r="P2" s="27"/>
      <c r="Q2" s="27"/>
      <c r="R2" s="27"/>
      <c r="S2" s="26"/>
      <c r="T2" s="27"/>
      <c r="U2" s="27"/>
      <c r="V2" s="27"/>
      <c r="W2" s="27"/>
      <c r="X2" s="30"/>
      <c r="Y2" s="30"/>
      <c r="Z2" s="30"/>
      <c r="AA2" s="31" t="s">
        <v>2</v>
      </c>
      <c r="AB2" s="32"/>
      <c r="AC2" s="32"/>
      <c r="AD2" s="23"/>
      <c r="AE2" s="24"/>
      <c r="AF2" s="24"/>
    </row>
    <row r="3" spans="1:32" ht="15" customHeight="1" x14ac:dyDescent="0.25">
      <c r="A3" s="33"/>
      <c r="B3" s="34"/>
      <c r="C3" s="34"/>
      <c r="D3" s="263" t="s">
        <v>3</v>
      </c>
      <c r="E3" s="264" t="s">
        <v>12</v>
      </c>
      <c r="F3" s="263" t="s">
        <v>5</v>
      </c>
      <c r="G3" s="265" t="s">
        <v>7</v>
      </c>
      <c r="H3" s="266" t="s">
        <v>8</v>
      </c>
      <c r="I3" s="263" t="s">
        <v>6</v>
      </c>
      <c r="J3" s="267" t="s">
        <v>9</v>
      </c>
      <c r="K3" s="268" t="s">
        <v>4</v>
      </c>
      <c r="L3" s="263" t="s">
        <v>11</v>
      </c>
      <c r="M3" s="269" t="s">
        <v>10</v>
      </c>
      <c r="N3" s="275" t="s">
        <v>12</v>
      </c>
      <c r="O3" s="263" t="s">
        <v>10</v>
      </c>
      <c r="P3" s="270" t="s">
        <v>11</v>
      </c>
      <c r="Q3" s="263" t="s">
        <v>9</v>
      </c>
      <c r="R3" s="271" t="s">
        <v>6</v>
      </c>
      <c r="S3" s="263" t="s">
        <v>7</v>
      </c>
      <c r="T3" s="263" t="s">
        <v>4</v>
      </c>
      <c r="U3" s="263" t="s">
        <v>8</v>
      </c>
      <c r="V3" s="263" t="s">
        <v>3</v>
      </c>
      <c r="W3" s="263" t="s">
        <v>5</v>
      </c>
      <c r="X3" s="279" t="s">
        <v>13</v>
      </c>
      <c r="Y3" s="279" t="s">
        <v>14</v>
      </c>
      <c r="Z3" s="279" t="s">
        <v>15</v>
      </c>
      <c r="AA3" s="280" t="s">
        <v>12</v>
      </c>
      <c r="AB3" s="36" t="s">
        <v>0</v>
      </c>
      <c r="AC3" s="37"/>
      <c r="AD3" s="38" t="s">
        <v>16</v>
      </c>
      <c r="AE3" s="24"/>
      <c r="AF3" s="24"/>
    </row>
    <row r="4" spans="1:32" ht="15" customHeight="1" x14ac:dyDescent="0.25">
      <c r="A4" s="33"/>
      <c r="B4" s="34"/>
      <c r="C4" s="39"/>
      <c r="D4" s="263" t="s">
        <v>17</v>
      </c>
      <c r="E4" s="264" t="s">
        <v>18</v>
      </c>
      <c r="F4" s="264" t="s">
        <v>18</v>
      </c>
      <c r="G4" s="265" t="s">
        <v>19</v>
      </c>
      <c r="H4" s="276" t="s">
        <v>19</v>
      </c>
      <c r="I4" s="263" t="s">
        <v>19</v>
      </c>
      <c r="J4" s="269" t="s">
        <v>20</v>
      </c>
      <c r="K4" s="268" t="s">
        <v>20</v>
      </c>
      <c r="L4" s="263" t="s">
        <v>256</v>
      </c>
      <c r="M4" s="269" t="s">
        <v>21</v>
      </c>
      <c r="N4" s="275" t="s">
        <v>21</v>
      </c>
      <c r="O4" s="263" t="s">
        <v>22</v>
      </c>
      <c r="P4" s="263" t="s">
        <v>22</v>
      </c>
      <c r="Q4" s="263" t="s">
        <v>23</v>
      </c>
      <c r="R4" s="263" t="s">
        <v>23</v>
      </c>
      <c r="S4" s="263" t="s">
        <v>24</v>
      </c>
      <c r="T4" s="263" t="s">
        <v>24</v>
      </c>
      <c r="U4" s="271" t="s">
        <v>24</v>
      </c>
      <c r="V4" s="271" t="s">
        <v>25</v>
      </c>
      <c r="W4" s="271" t="s">
        <v>25</v>
      </c>
      <c r="X4" s="269"/>
      <c r="Y4" s="269"/>
      <c r="Z4" s="269"/>
      <c r="AA4" s="263" t="s">
        <v>25</v>
      </c>
      <c r="AB4" s="36" t="s">
        <v>26</v>
      </c>
      <c r="AC4" s="37"/>
      <c r="AD4" s="38" t="s">
        <v>27</v>
      </c>
      <c r="AE4" s="14" t="s">
        <v>27</v>
      </c>
      <c r="AF4" s="24"/>
    </row>
    <row r="5" spans="1:32" ht="15" customHeight="1" x14ac:dyDescent="0.25">
      <c r="A5" s="40" t="s">
        <v>28</v>
      </c>
      <c r="B5" s="34" t="s">
        <v>29</v>
      </c>
      <c r="C5" s="41" t="s">
        <v>30</v>
      </c>
      <c r="D5" s="272" t="s">
        <v>310</v>
      </c>
      <c r="E5" s="272" t="s">
        <v>311</v>
      </c>
      <c r="F5" s="272" t="s">
        <v>312</v>
      </c>
      <c r="G5" s="273" t="s">
        <v>313</v>
      </c>
      <c r="H5" s="277" t="s">
        <v>34</v>
      </c>
      <c r="I5" s="272" t="s">
        <v>254</v>
      </c>
      <c r="J5" s="273" t="s">
        <v>31</v>
      </c>
      <c r="K5" s="272" t="s">
        <v>255</v>
      </c>
      <c r="L5" s="272" t="s">
        <v>311</v>
      </c>
      <c r="M5" s="273" t="s">
        <v>32</v>
      </c>
      <c r="N5" s="278" t="s">
        <v>258</v>
      </c>
      <c r="O5" s="272" t="s">
        <v>33</v>
      </c>
      <c r="P5" s="272" t="s">
        <v>36</v>
      </c>
      <c r="Q5" s="273" t="s">
        <v>33</v>
      </c>
      <c r="R5" s="272" t="s">
        <v>35</v>
      </c>
      <c r="S5" s="272" t="s">
        <v>313</v>
      </c>
      <c r="T5" s="272" t="s">
        <v>315</v>
      </c>
      <c r="U5" s="272" t="s">
        <v>34</v>
      </c>
      <c r="V5" s="272" t="s">
        <v>37</v>
      </c>
      <c r="W5" s="274" t="s">
        <v>257</v>
      </c>
      <c r="X5" s="42"/>
      <c r="Y5" s="42"/>
      <c r="Z5" s="42"/>
      <c r="AA5" s="43" t="s">
        <v>314</v>
      </c>
      <c r="AB5" s="36" t="s">
        <v>38</v>
      </c>
      <c r="AC5" s="37" t="s">
        <v>39</v>
      </c>
      <c r="AD5" s="38" t="s">
        <v>40</v>
      </c>
      <c r="AE5" s="14" t="s">
        <v>41</v>
      </c>
      <c r="AF5" s="24"/>
    </row>
    <row r="6" spans="1:32" s="1" customFormat="1" ht="15" customHeight="1" x14ac:dyDescent="0.2">
      <c r="A6" s="44" t="s">
        <v>43</v>
      </c>
      <c r="B6" s="45" t="s">
        <v>4</v>
      </c>
      <c r="C6" s="45" t="s">
        <v>42</v>
      </c>
      <c r="D6" s="46"/>
      <c r="E6" s="46"/>
      <c r="F6" s="46"/>
      <c r="G6" s="47"/>
      <c r="H6" s="48"/>
      <c r="I6" s="49"/>
      <c r="J6" s="47"/>
      <c r="K6" s="49"/>
      <c r="L6" s="49"/>
      <c r="M6" s="47"/>
      <c r="N6" s="50"/>
      <c r="O6" s="49"/>
      <c r="P6" s="49"/>
      <c r="Q6" s="49"/>
      <c r="R6" s="49"/>
      <c r="S6" s="49"/>
      <c r="T6" s="49"/>
      <c r="U6" s="49"/>
      <c r="V6" s="49"/>
      <c r="W6" s="49"/>
      <c r="X6" s="46"/>
      <c r="Y6" s="46"/>
      <c r="Z6" s="46"/>
      <c r="AA6" s="52"/>
      <c r="AB6" s="53">
        <f>COUNT(D6:AA6)</f>
        <v>0</v>
      </c>
      <c r="AC6" s="54">
        <f>IF(AB6=0,0,AVERAGE(D6:Z6))</f>
        <v>0</v>
      </c>
      <c r="AD6" s="54">
        <f>IF(AC6=0,0,AVERAGE(E6:AA6))</f>
        <v>0</v>
      </c>
      <c r="AE6" s="54">
        <f>IF(AD6=0,0,AVERAGE(F6:AB6))</f>
        <v>0</v>
      </c>
      <c r="AF6" s="24"/>
    </row>
    <row r="7" spans="1:32" s="1" customFormat="1" ht="15" customHeight="1" x14ac:dyDescent="0.2">
      <c r="A7" s="55" t="s">
        <v>43</v>
      </c>
      <c r="B7" s="46" t="s">
        <v>4</v>
      </c>
      <c r="C7" s="46" t="s">
        <v>44</v>
      </c>
      <c r="D7" s="46"/>
      <c r="E7" s="46"/>
      <c r="F7" s="46"/>
      <c r="G7" s="47"/>
      <c r="H7" s="48"/>
      <c r="I7" s="49"/>
      <c r="J7" s="47"/>
      <c r="K7" s="49"/>
      <c r="L7" s="49"/>
      <c r="M7" s="47"/>
      <c r="N7" s="50"/>
      <c r="O7" s="49"/>
      <c r="P7" s="49"/>
      <c r="Q7" s="49"/>
      <c r="R7" s="49"/>
      <c r="S7" s="49"/>
      <c r="T7" s="49"/>
      <c r="U7" s="49"/>
      <c r="V7" s="49"/>
      <c r="W7" s="49"/>
      <c r="X7" s="46"/>
      <c r="Y7" s="46"/>
      <c r="Z7" s="46"/>
      <c r="AA7" s="52"/>
      <c r="AB7" s="53">
        <f>COUNT(D7:AA7)</f>
        <v>0</v>
      </c>
      <c r="AC7" s="54">
        <f>IF(AB7=0,0,AVERAGE(D7:Z7))</f>
        <v>0</v>
      </c>
      <c r="AD7" s="54">
        <f>IF(AC7=0,0,AVERAGE(E7:AA7))</f>
        <v>0</v>
      </c>
      <c r="AE7" s="54">
        <f>IF(AD7=0,0,AVERAGE(F7:AB7))</f>
        <v>0</v>
      </c>
      <c r="AF7" s="24"/>
    </row>
    <row r="8" spans="1:32" s="1" customFormat="1" ht="15" customHeight="1" x14ac:dyDescent="0.2">
      <c r="A8" s="55" t="s">
        <v>45</v>
      </c>
      <c r="B8" s="46" t="s">
        <v>8</v>
      </c>
      <c r="C8" s="46" t="s">
        <v>42</v>
      </c>
      <c r="D8" s="46"/>
      <c r="E8" s="46"/>
      <c r="F8" s="46"/>
      <c r="G8" s="47"/>
      <c r="H8" s="48"/>
      <c r="I8" s="49"/>
      <c r="J8" s="47"/>
      <c r="K8" s="49"/>
      <c r="L8" s="49"/>
      <c r="M8" s="47"/>
      <c r="N8" s="50"/>
      <c r="O8" s="49"/>
      <c r="P8" s="49"/>
      <c r="Q8" s="49"/>
      <c r="R8" s="49"/>
      <c r="S8" s="49"/>
      <c r="T8" s="49"/>
      <c r="U8" s="49"/>
      <c r="V8" s="49"/>
      <c r="W8" s="49"/>
      <c r="X8" s="46"/>
      <c r="Y8" s="46"/>
      <c r="Z8" s="46"/>
      <c r="AA8" s="52"/>
      <c r="AB8" s="53">
        <f>COUNT(D8:AA8)</f>
        <v>0</v>
      </c>
      <c r="AC8" s="54">
        <f>IF(AB8=0,0,AVERAGE(D8:Z8))</f>
        <v>0</v>
      </c>
      <c r="AD8" s="54">
        <f>IF(AC8=0,0,AVERAGE(E8:AA8))</f>
        <v>0</v>
      </c>
      <c r="AE8" s="54">
        <f>IF(AD8=0,0,AVERAGE(F8:AB8))</f>
        <v>0</v>
      </c>
      <c r="AF8" s="24"/>
    </row>
    <row r="9" spans="1:32" s="1" customFormat="1" ht="15" customHeight="1" x14ac:dyDescent="0.2">
      <c r="A9" s="44" t="s">
        <v>259</v>
      </c>
      <c r="B9" s="45" t="s">
        <v>5</v>
      </c>
      <c r="C9" s="45" t="s">
        <v>42</v>
      </c>
      <c r="D9" s="46"/>
      <c r="E9" s="46"/>
      <c r="F9" s="46"/>
      <c r="G9" s="45"/>
      <c r="H9" s="58"/>
      <c r="I9" s="46"/>
      <c r="J9" s="45"/>
      <c r="K9" s="46"/>
      <c r="L9" s="46"/>
      <c r="M9" s="45"/>
      <c r="N9" s="51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61"/>
      <c r="AB9" s="53">
        <f>COUNT(D9:AA9)</f>
        <v>0</v>
      </c>
      <c r="AC9" s="54">
        <f>IF(AB9=0,0,AVERAGE(D9:Z9))</f>
        <v>0</v>
      </c>
      <c r="AD9" s="54">
        <f>IF(AC9=0,0,AVERAGE(E9:AA9))</f>
        <v>0</v>
      </c>
      <c r="AE9" s="54">
        <f>IF(AD9=0,0,AVERAGE(F9:AB9))</f>
        <v>0</v>
      </c>
      <c r="AF9" s="24"/>
    </row>
    <row r="10" spans="1:32" s="1" customFormat="1" ht="15" customHeight="1" x14ac:dyDescent="0.2">
      <c r="A10" s="44" t="s">
        <v>259</v>
      </c>
      <c r="B10" s="45" t="s">
        <v>5</v>
      </c>
      <c r="C10" s="45" t="s">
        <v>47</v>
      </c>
      <c r="D10" s="46"/>
      <c r="E10" s="46"/>
      <c r="F10" s="46"/>
      <c r="G10" s="47"/>
      <c r="H10" s="48"/>
      <c r="I10" s="49"/>
      <c r="J10" s="47"/>
      <c r="K10" s="49"/>
      <c r="L10" s="49"/>
      <c r="M10" s="47"/>
      <c r="N10" s="50"/>
      <c r="O10" s="49"/>
      <c r="P10" s="49"/>
      <c r="Q10" s="49"/>
      <c r="R10" s="49"/>
      <c r="S10" s="49"/>
      <c r="T10" s="49"/>
      <c r="U10" s="49"/>
      <c r="V10" s="49"/>
      <c r="W10" s="49"/>
      <c r="X10" s="46"/>
      <c r="Y10" s="46"/>
      <c r="Z10" s="46"/>
      <c r="AA10" s="52"/>
      <c r="AB10" s="53">
        <f>COUNT(D10:AA10)</f>
        <v>0</v>
      </c>
      <c r="AC10" s="54">
        <f>IF(AB10=0,0,AVERAGE(D10:Z10))</f>
        <v>0</v>
      </c>
      <c r="AD10" s="54">
        <f>IF(AC10=0,0,AVERAGE(E10:AA10))</f>
        <v>0</v>
      </c>
      <c r="AE10" s="54">
        <f>IF(AD10=0,0,AVERAGE(F10:AB10))</f>
        <v>0</v>
      </c>
      <c r="AF10" s="24"/>
    </row>
    <row r="11" spans="1:32" s="1" customFormat="1" ht="15" customHeight="1" x14ac:dyDescent="0.2">
      <c r="A11" s="44" t="s">
        <v>352</v>
      </c>
      <c r="B11" s="45" t="s">
        <v>8</v>
      </c>
      <c r="C11" s="45" t="s">
        <v>52</v>
      </c>
      <c r="D11" s="46"/>
      <c r="E11" s="46"/>
      <c r="F11" s="46"/>
      <c r="G11" s="47"/>
      <c r="H11" s="48"/>
      <c r="I11" s="49"/>
      <c r="J11" s="47"/>
      <c r="K11" s="49"/>
      <c r="L11" s="49"/>
      <c r="M11" s="47"/>
      <c r="N11" s="50"/>
      <c r="O11" s="49"/>
      <c r="P11" s="49"/>
      <c r="Q11" s="49"/>
      <c r="R11" s="49"/>
      <c r="S11" s="49"/>
      <c r="T11" s="49"/>
      <c r="U11" s="49"/>
      <c r="V11" s="49"/>
      <c r="W11" s="49"/>
      <c r="X11" s="299"/>
      <c r="Y11" s="46"/>
      <c r="Z11" s="46"/>
      <c r="AA11" s="52"/>
      <c r="AB11" s="53">
        <f>COUNT(D11:AA11)</f>
        <v>0</v>
      </c>
      <c r="AC11" s="54">
        <f>IF(AB11=0,0,AVERAGE(D11:Z11))</f>
        <v>0</v>
      </c>
      <c r="AD11" s="54">
        <f>IF(AC11=0,0,AVERAGE(E11:AA11))</f>
        <v>0</v>
      </c>
      <c r="AE11" s="54">
        <f>IF(AD11=0,0,AVERAGE(F11:AB11))</f>
        <v>0</v>
      </c>
      <c r="AF11" s="24"/>
    </row>
    <row r="12" spans="1:32" s="1" customFormat="1" ht="15" customHeight="1" x14ac:dyDescent="0.2">
      <c r="A12" s="44" t="s">
        <v>46</v>
      </c>
      <c r="B12" s="45" t="s">
        <v>8</v>
      </c>
      <c r="C12" s="45" t="s">
        <v>42</v>
      </c>
      <c r="D12" s="46"/>
      <c r="E12" s="46"/>
      <c r="F12" s="46"/>
      <c r="G12" s="47"/>
      <c r="H12" s="48"/>
      <c r="I12" s="49"/>
      <c r="J12" s="47"/>
      <c r="K12" s="49"/>
      <c r="L12" s="49"/>
      <c r="M12" s="47"/>
      <c r="N12" s="50"/>
      <c r="O12" s="49"/>
      <c r="P12" s="49"/>
      <c r="Q12" s="49"/>
      <c r="R12" s="49"/>
      <c r="S12" s="74"/>
      <c r="T12" s="49"/>
      <c r="U12" s="49"/>
      <c r="V12" s="49"/>
      <c r="W12" s="49"/>
      <c r="X12" s="46"/>
      <c r="Y12" s="46"/>
      <c r="Z12" s="46"/>
      <c r="AA12" s="52"/>
      <c r="AB12" s="53">
        <f>COUNT(D12:AA12)</f>
        <v>0</v>
      </c>
      <c r="AC12" s="54">
        <f>IF(AB12=0,0,AVERAGE(D12:Z12))</f>
        <v>0</v>
      </c>
      <c r="AD12" s="54">
        <f>IF(AC12=0,0,AVERAGE(E12:AA12))</f>
        <v>0</v>
      </c>
      <c r="AE12" s="54">
        <f>IF(AD12=0,0,AVERAGE(F12:AB12))</f>
        <v>0</v>
      </c>
      <c r="AF12" s="24"/>
    </row>
    <row r="13" spans="1:32" s="1" customFormat="1" ht="15" customHeight="1" x14ac:dyDescent="0.2">
      <c r="A13" s="44" t="s">
        <v>46</v>
      </c>
      <c r="B13" s="45" t="s">
        <v>8</v>
      </c>
      <c r="C13" s="45" t="s">
        <v>47</v>
      </c>
      <c r="D13" s="46"/>
      <c r="E13" s="46"/>
      <c r="F13" s="46"/>
      <c r="G13" s="47"/>
      <c r="H13" s="48"/>
      <c r="I13" s="49"/>
      <c r="J13" s="47"/>
      <c r="K13" s="49"/>
      <c r="L13" s="49"/>
      <c r="M13" s="47"/>
      <c r="N13" s="50"/>
      <c r="O13" s="49"/>
      <c r="P13" s="49"/>
      <c r="Q13" s="49"/>
      <c r="R13" s="49"/>
      <c r="S13" s="49"/>
      <c r="T13" s="49"/>
      <c r="U13" s="49"/>
      <c r="V13" s="49"/>
      <c r="W13" s="49"/>
      <c r="X13" s="46"/>
      <c r="Y13" s="46"/>
      <c r="Z13" s="46"/>
      <c r="AA13" s="52"/>
      <c r="AB13" s="53">
        <f>COUNT(D13:AA13)</f>
        <v>0</v>
      </c>
      <c r="AC13" s="54">
        <f>IF(AB13=0,0,AVERAGE(D13:Z13))</f>
        <v>0</v>
      </c>
      <c r="AD13" s="54">
        <f>IF(AC13=0,0,AVERAGE(E13:AA13))</f>
        <v>0</v>
      </c>
      <c r="AE13" s="54">
        <f>IF(AD13=0,0,AVERAGE(F13:AB13))</f>
        <v>0</v>
      </c>
      <c r="AF13" s="24"/>
    </row>
    <row r="14" spans="1:32" s="1" customFormat="1" ht="15" customHeight="1" x14ac:dyDescent="0.2">
      <c r="A14" s="44" t="s">
        <v>46</v>
      </c>
      <c r="B14" s="45" t="s">
        <v>8</v>
      </c>
      <c r="C14" s="45" t="s">
        <v>44</v>
      </c>
      <c r="D14" s="46"/>
      <c r="E14" s="46"/>
      <c r="F14" s="46"/>
      <c r="G14" s="47"/>
      <c r="H14" s="48"/>
      <c r="I14" s="49"/>
      <c r="J14" s="47"/>
      <c r="K14" s="49"/>
      <c r="L14" s="49"/>
      <c r="M14" s="47"/>
      <c r="N14" s="50"/>
      <c r="O14" s="49"/>
      <c r="P14" s="49"/>
      <c r="Q14" s="49"/>
      <c r="R14" s="49"/>
      <c r="S14" s="49"/>
      <c r="T14" s="49"/>
      <c r="U14" s="49"/>
      <c r="V14" s="49"/>
      <c r="W14" s="49"/>
      <c r="X14" s="46"/>
      <c r="Y14" s="46"/>
      <c r="Z14" s="46"/>
      <c r="AA14" s="52"/>
      <c r="AB14" s="53">
        <f>COUNT(D14:AA14)</f>
        <v>0</v>
      </c>
      <c r="AC14" s="54">
        <f>IF(AB14=0,0,AVERAGE(D14:Z14))</f>
        <v>0</v>
      </c>
      <c r="AD14" s="54">
        <f>IF(AC14=0,0,AVERAGE(E14:AA14))</f>
        <v>0</v>
      </c>
      <c r="AE14" s="54">
        <f>IF(AD14=0,0,AVERAGE(F14:AB14))</f>
        <v>0</v>
      </c>
      <c r="AF14" s="24"/>
    </row>
    <row r="15" spans="1:32" s="1" customFormat="1" ht="15" customHeight="1" x14ac:dyDescent="0.2">
      <c r="A15" s="60" t="s">
        <v>318</v>
      </c>
      <c r="B15" s="52" t="s">
        <v>8</v>
      </c>
      <c r="C15" s="52" t="s">
        <v>42</v>
      </c>
      <c r="D15" s="46"/>
      <c r="E15" s="46"/>
      <c r="F15" s="46"/>
      <c r="G15" s="47"/>
      <c r="H15" s="48"/>
      <c r="I15" s="49"/>
      <c r="J15" s="47"/>
      <c r="K15" s="49"/>
      <c r="L15" s="49"/>
      <c r="M15" s="47"/>
      <c r="N15" s="50"/>
      <c r="O15" s="49"/>
      <c r="P15" s="49"/>
      <c r="Q15" s="49"/>
      <c r="R15" s="49"/>
      <c r="S15" s="49"/>
      <c r="T15" s="49"/>
      <c r="U15" s="49"/>
      <c r="V15" s="49"/>
      <c r="W15" s="49"/>
      <c r="X15" s="46"/>
      <c r="Y15" s="46"/>
      <c r="Z15" s="46"/>
      <c r="AA15" s="52"/>
      <c r="AB15" s="53">
        <f>COUNT(D15:AA15)</f>
        <v>0</v>
      </c>
      <c r="AC15" s="54">
        <f>IF(AB15=0,0,AVERAGE(D15:Z15))</f>
        <v>0</v>
      </c>
      <c r="AD15" s="54">
        <f>IF(AC15=0,0,AVERAGE(E15:AA15))</f>
        <v>0</v>
      </c>
      <c r="AE15" s="54">
        <f>IF(AD15=0,0,AVERAGE(F15:AB15))</f>
        <v>0</v>
      </c>
      <c r="AF15" s="24"/>
    </row>
    <row r="16" spans="1:32" s="1" customFormat="1" ht="15" customHeight="1" x14ac:dyDescent="0.2">
      <c r="A16" s="44" t="s">
        <v>320</v>
      </c>
      <c r="B16" s="45" t="s">
        <v>8</v>
      </c>
      <c r="C16" s="45" t="s">
        <v>42</v>
      </c>
      <c r="D16" s="46"/>
      <c r="E16" s="46"/>
      <c r="F16" s="46"/>
      <c r="G16" s="47"/>
      <c r="H16" s="48"/>
      <c r="I16" s="49"/>
      <c r="J16" s="47"/>
      <c r="K16" s="49"/>
      <c r="L16" s="49"/>
      <c r="M16" s="47"/>
      <c r="N16" s="50"/>
      <c r="O16" s="49"/>
      <c r="P16" s="49"/>
      <c r="Q16" s="49"/>
      <c r="R16" s="49"/>
      <c r="S16" s="49"/>
      <c r="T16" s="49"/>
      <c r="U16" s="49"/>
      <c r="V16" s="49"/>
      <c r="W16" s="49"/>
      <c r="X16" s="46"/>
      <c r="Y16" s="46"/>
      <c r="Z16" s="46"/>
      <c r="AA16" s="52"/>
      <c r="AB16" s="53">
        <f>COUNT(D16:AA16)</f>
        <v>0</v>
      </c>
      <c r="AC16" s="54">
        <f>IF(AB16=0,0,AVERAGE(D16:Z16))</f>
        <v>0</v>
      </c>
      <c r="AD16" s="54">
        <f>IF(AC16=0,0,AVERAGE(E16:AA16))</f>
        <v>0</v>
      </c>
      <c r="AE16" s="54">
        <f>IF(AD16=0,0,AVERAGE(F16:AB16))</f>
        <v>0</v>
      </c>
      <c r="AF16" s="24"/>
    </row>
    <row r="17" spans="1:32" s="1" customFormat="1" ht="15" customHeight="1" x14ac:dyDescent="0.2">
      <c r="A17" s="44" t="s">
        <v>384</v>
      </c>
      <c r="B17" s="45" t="s">
        <v>6</v>
      </c>
      <c r="C17" s="45" t="s">
        <v>42</v>
      </c>
      <c r="D17" s="46"/>
      <c r="E17" s="46"/>
      <c r="F17" s="46"/>
      <c r="G17" s="47"/>
      <c r="H17" s="48"/>
      <c r="I17" s="49"/>
      <c r="J17" s="47"/>
      <c r="K17" s="49"/>
      <c r="L17" s="49"/>
      <c r="M17" s="47"/>
      <c r="N17" s="50"/>
      <c r="O17" s="49"/>
      <c r="P17" s="49"/>
      <c r="Q17" s="49"/>
      <c r="R17" s="49"/>
      <c r="S17" s="49"/>
      <c r="T17" s="49"/>
      <c r="U17" s="49"/>
      <c r="V17" s="49"/>
      <c r="W17" s="49"/>
      <c r="X17" s="46"/>
      <c r="Y17" s="46"/>
      <c r="Z17" s="46"/>
      <c r="AA17" s="52"/>
      <c r="AB17" s="53">
        <f>COUNT(D17:AA17)</f>
        <v>0</v>
      </c>
      <c r="AC17" s="54">
        <f>IF(AB17=0,0,AVERAGE(D17:Z17))</f>
        <v>0</v>
      </c>
      <c r="AD17" s="54">
        <f>IF(AC17=0,0,AVERAGE(E17:AA17))</f>
        <v>0</v>
      </c>
      <c r="AE17" s="54">
        <f>IF(AD17=0,0,AVERAGE(F17:AB17))</f>
        <v>0</v>
      </c>
      <c r="AF17" s="24"/>
    </row>
    <row r="18" spans="1:32" s="1" customFormat="1" ht="15" customHeight="1" x14ac:dyDescent="0.2">
      <c r="A18" s="44" t="s">
        <v>260</v>
      </c>
      <c r="B18" s="45" t="s">
        <v>11</v>
      </c>
      <c r="C18" s="45" t="s">
        <v>52</v>
      </c>
      <c r="D18" s="46"/>
      <c r="E18" s="46"/>
      <c r="F18" s="46"/>
      <c r="G18" s="47"/>
      <c r="H18" s="48"/>
      <c r="I18" s="49"/>
      <c r="J18" s="47"/>
      <c r="K18" s="49"/>
      <c r="L18" s="49"/>
      <c r="M18" s="47"/>
      <c r="N18" s="50"/>
      <c r="O18" s="49"/>
      <c r="P18" s="49"/>
      <c r="Q18" s="49"/>
      <c r="R18" s="49"/>
      <c r="S18" s="49"/>
      <c r="T18" s="49"/>
      <c r="U18" s="49"/>
      <c r="V18" s="49"/>
      <c r="W18" s="49"/>
      <c r="X18" s="46"/>
      <c r="Y18" s="46"/>
      <c r="Z18" s="46"/>
      <c r="AA18" s="52"/>
      <c r="AB18" s="53">
        <f>COUNT(D18:AA18)</f>
        <v>0</v>
      </c>
      <c r="AC18" s="54">
        <f>IF(AB18=0,0,AVERAGE(D18:Z18))</f>
        <v>0</v>
      </c>
      <c r="AD18" s="54">
        <f>IF(AC18=0,0,AVERAGE(E18:AA18))</f>
        <v>0</v>
      </c>
      <c r="AE18" s="54">
        <f>IF(AD18=0,0,AVERAGE(F18:AB18))</f>
        <v>0</v>
      </c>
      <c r="AF18" s="24"/>
    </row>
    <row r="19" spans="1:32" s="1" customFormat="1" ht="15" customHeight="1" x14ac:dyDescent="0.2">
      <c r="A19" s="44" t="s">
        <v>321</v>
      </c>
      <c r="B19" s="45" t="s">
        <v>8</v>
      </c>
      <c r="C19" s="45" t="s">
        <v>42</v>
      </c>
      <c r="D19" s="46"/>
      <c r="E19" s="46"/>
      <c r="F19" s="46"/>
      <c r="G19" s="47"/>
      <c r="H19" s="48"/>
      <c r="I19" s="49"/>
      <c r="J19" s="47"/>
      <c r="K19" s="49"/>
      <c r="L19" s="49"/>
      <c r="M19" s="47"/>
      <c r="N19" s="50"/>
      <c r="O19" s="49"/>
      <c r="P19" s="49"/>
      <c r="Q19" s="49"/>
      <c r="R19" s="49"/>
      <c r="S19" s="49"/>
      <c r="T19" s="49"/>
      <c r="U19" s="49"/>
      <c r="V19" s="49"/>
      <c r="W19" s="49"/>
      <c r="X19" s="46"/>
      <c r="Y19" s="46"/>
      <c r="Z19" s="46"/>
      <c r="AA19" s="52"/>
      <c r="AB19" s="53">
        <f>COUNT(D19:AA19)</f>
        <v>0</v>
      </c>
      <c r="AC19" s="54">
        <f>IF(AB19=0,0,AVERAGE(D19:Z19))</f>
        <v>0</v>
      </c>
      <c r="AD19" s="54">
        <f>IF(AC19=0,0,AVERAGE(E19:AA19))</f>
        <v>0</v>
      </c>
      <c r="AE19" s="54">
        <f>IF(AD19=0,0,AVERAGE(F19:AB19))</f>
        <v>0</v>
      </c>
      <c r="AF19" s="24"/>
    </row>
    <row r="20" spans="1:32" s="1" customFormat="1" ht="15" customHeight="1" x14ac:dyDescent="0.2">
      <c r="A20" s="44" t="s">
        <v>321</v>
      </c>
      <c r="B20" s="45" t="s">
        <v>8</v>
      </c>
      <c r="C20" s="45" t="s">
        <v>47</v>
      </c>
      <c r="D20" s="46"/>
      <c r="E20" s="46"/>
      <c r="F20" s="46"/>
      <c r="G20" s="47"/>
      <c r="H20" s="48"/>
      <c r="I20" s="49"/>
      <c r="J20" s="47"/>
      <c r="K20" s="49"/>
      <c r="L20" s="49"/>
      <c r="M20" s="47"/>
      <c r="N20" s="50"/>
      <c r="O20" s="49"/>
      <c r="P20" s="49"/>
      <c r="Q20" s="49"/>
      <c r="R20" s="49"/>
      <c r="S20" s="49"/>
      <c r="T20" s="49"/>
      <c r="U20" s="49"/>
      <c r="V20" s="49"/>
      <c r="W20" s="49"/>
      <c r="X20" s="46"/>
      <c r="Y20" s="46"/>
      <c r="Z20" s="46"/>
      <c r="AA20" s="52"/>
      <c r="AB20" s="53">
        <f>COUNT(D20:AA20)</f>
        <v>0</v>
      </c>
      <c r="AC20" s="54">
        <f>IF(AB20=0,0,AVERAGE(D20:Z20))</f>
        <v>0</v>
      </c>
      <c r="AD20" s="54">
        <f>IF(AC20=0,0,AVERAGE(E20:AA20))</f>
        <v>0</v>
      </c>
      <c r="AE20" s="54">
        <f>IF(AD20=0,0,AVERAGE(F20:AB20))</f>
        <v>0</v>
      </c>
      <c r="AF20" s="24"/>
    </row>
    <row r="21" spans="1:32" s="1" customFormat="1" ht="15" customHeight="1" x14ac:dyDescent="0.2">
      <c r="A21" s="44" t="s">
        <v>48</v>
      </c>
      <c r="B21" s="45" t="s">
        <v>3</v>
      </c>
      <c r="C21" s="45" t="s">
        <v>47</v>
      </c>
      <c r="D21" s="46"/>
      <c r="E21" s="46"/>
      <c r="F21" s="46"/>
      <c r="G21" s="45"/>
      <c r="H21" s="58"/>
      <c r="I21" s="46"/>
      <c r="J21" s="45"/>
      <c r="K21" s="46"/>
      <c r="L21" s="46"/>
      <c r="M21" s="45"/>
      <c r="N21" s="51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5"/>
      <c r="Z21" s="45"/>
      <c r="AA21" s="52"/>
      <c r="AB21" s="53">
        <f>COUNT(D21:AA21)</f>
        <v>0</v>
      </c>
      <c r="AC21" s="54">
        <f>IF(AB21=0,0,AVERAGE(D21:Z21))</f>
        <v>0</v>
      </c>
      <c r="AD21" s="54">
        <f>IF(AC21=0,0,AVERAGE(E21:AA21))</f>
        <v>0</v>
      </c>
      <c r="AE21" s="54">
        <f>IF(AD21=0,0,AVERAGE(F21:AB21))</f>
        <v>0</v>
      </c>
      <c r="AF21" s="24"/>
    </row>
    <row r="22" spans="1:32" s="1" customFormat="1" ht="15" customHeight="1" x14ac:dyDescent="0.2">
      <c r="A22" s="44" t="s">
        <v>48</v>
      </c>
      <c r="B22" s="45" t="s">
        <v>3</v>
      </c>
      <c r="C22" s="45" t="s">
        <v>44</v>
      </c>
      <c r="D22" s="46"/>
      <c r="E22" s="52"/>
      <c r="F22" s="52"/>
      <c r="G22" s="62"/>
      <c r="H22" s="63"/>
      <c r="I22" s="64"/>
      <c r="J22" s="62"/>
      <c r="K22" s="49"/>
      <c r="L22" s="64"/>
      <c r="M22" s="62"/>
      <c r="N22" s="65"/>
      <c r="O22" s="64"/>
      <c r="P22" s="64"/>
      <c r="Q22" s="64"/>
      <c r="R22" s="64"/>
      <c r="S22" s="64"/>
      <c r="T22" s="64"/>
      <c r="U22" s="64"/>
      <c r="V22" s="64"/>
      <c r="W22" s="64"/>
      <c r="X22" s="52"/>
      <c r="Y22" s="52"/>
      <c r="Z22" s="52"/>
      <c r="AA22" s="61"/>
      <c r="AB22" s="53">
        <f>COUNT(D22:AA22)</f>
        <v>0</v>
      </c>
      <c r="AC22" s="54">
        <f>IF(AB22=0,0,AVERAGE(D22:Z22))</f>
        <v>0</v>
      </c>
      <c r="AD22" s="54">
        <f>IF(AC22=0,0,AVERAGE(E22:AA22))</f>
        <v>0</v>
      </c>
      <c r="AE22" s="54">
        <f>IF(AD22=0,0,AVERAGE(F22:AB22))</f>
        <v>0</v>
      </c>
      <c r="AF22" s="24"/>
    </row>
    <row r="23" spans="1:32" s="1" customFormat="1" ht="15" customHeight="1" x14ac:dyDescent="0.2">
      <c r="A23" s="44" t="s">
        <v>385</v>
      </c>
      <c r="B23" s="45" t="s">
        <v>5</v>
      </c>
      <c r="C23" s="45" t="s">
        <v>42</v>
      </c>
      <c r="D23" s="46"/>
      <c r="E23" s="46"/>
      <c r="F23" s="46"/>
      <c r="G23" s="47"/>
      <c r="H23" s="48"/>
      <c r="I23" s="49"/>
      <c r="J23" s="47"/>
      <c r="K23" s="49"/>
      <c r="L23" s="49"/>
      <c r="M23" s="47"/>
      <c r="N23" s="50"/>
      <c r="O23" s="49"/>
      <c r="P23" s="49"/>
      <c r="Q23" s="49"/>
      <c r="R23" s="49"/>
      <c r="S23" s="49"/>
      <c r="T23" s="49"/>
      <c r="U23" s="49"/>
      <c r="V23" s="49"/>
      <c r="W23" s="49"/>
      <c r="X23" s="46"/>
      <c r="Y23" s="46"/>
      <c r="Z23" s="46"/>
      <c r="AA23" s="52"/>
      <c r="AB23" s="53">
        <f>COUNT(D23:AA23)</f>
        <v>0</v>
      </c>
      <c r="AC23" s="54">
        <f>IF(AB23=0,0,AVERAGE(D23:Z23))</f>
        <v>0</v>
      </c>
      <c r="AD23" s="54">
        <f>IF(AC23=0,0,AVERAGE(E23:AA23))</f>
        <v>0</v>
      </c>
      <c r="AE23" s="54">
        <f>IF(AD23=0,0,AVERAGE(F23:AB23))</f>
        <v>0</v>
      </c>
      <c r="AF23" s="24"/>
    </row>
    <row r="24" spans="1:32" s="1" customFormat="1" ht="15" customHeight="1" x14ac:dyDescent="0.2">
      <c r="A24" s="60" t="s">
        <v>261</v>
      </c>
      <c r="B24" s="46" t="s">
        <v>8</v>
      </c>
      <c r="C24" s="46" t="s">
        <v>42</v>
      </c>
      <c r="D24" s="46"/>
      <c r="E24" s="46"/>
      <c r="F24" s="46"/>
      <c r="G24" s="47"/>
      <c r="H24" s="48"/>
      <c r="I24" s="49"/>
      <c r="J24" s="47"/>
      <c r="K24" s="49"/>
      <c r="L24" s="49"/>
      <c r="M24" s="47"/>
      <c r="N24" s="50"/>
      <c r="O24" s="49"/>
      <c r="P24" s="49"/>
      <c r="Q24" s="49"/>
      <c r="R24" s="49"/>
      <c r="S24" s="49"/>
      <c r="T24" s="49"/>
      <c r="U24" s="49"/>
      <c r="V24" s="49"/>
      <c r="W24" s="49"/>
      <c r="X24" s="46"/>
      <c r="Y24" s="46"/>
      <c r="Z24" s="46"/>
      <c r="AA24" s="52"/>
      <c r="AB24" s="53">
        <f>COUNT(D24:AA24)</f>
        <v>0</v>
      </c>
      <c r="AC24" s="54">
        <f>IF(AB24=0,0,AVERAGE(D24:Z24))</f>
        <v>0</v>
      </c>
      <c r="AD24" s="54">
        <f>IF(AC24=0,0,AVERAGE(E24:AA24))</f>
        <v>0</v>
      </c>
      <c r="AE24" s="54">
        <f>IF(AD24=0,0,AVERAGE(F24:AB24))</f>
        <v>0</v>
      </c>
      <c r="AF24" s="24"/>
    </row>
    <row r="25" spans="1:32" s="1" customFormat="1" ht="15" customHeight="1" x14ac:dyDescent="0.2">
      <c r="A25" s="44" t="s">
        <v>49</v>
      </c>
      <c r="B25" s="45" t="s">
        <v>8</v>
      </c>
      <c r="C25" s="45" t="s">
        <v>44</v>
      </c>
      <c r="D25" s="46"/>
      <c r="E25" s="46"/>
      <c r="F25" s="46"/>
      <c r="G25" s="47"/>
      <c r="H25" s="48"/>
      <c r="I25" s="49"/>
      <c r="J25" s="47"/>
      <c r="K25" s="49"/>
      <c r="L25" s="49"/>
      <c r="M25" s="47"/>
      <c r="N25" s="50"/>
      <c r="O25" s="49"/>
      <c r="P25" s="49"/>
      <c r="Q25" s="49"/>
      <c r="R25" s="49"/>
      <c r="S25" s="49"/>
      <c r="T25" s="49"/>
      <c r="U25" s="49"/>
      <c r="V25" s="49"/>
      <c r="W25" s="49"/>
      <c r="X25" s="46"/>
      <c r="Y25" s="46"/>
      <c r="Z25" s="46"/>
      <c r="AA25" s="52"/>
      <c r="AB25" s="53">
        <f>COUNT(D25:AA25)</f>
        <v>0</v>
      </c>
      <c r="AC25" s="54">
        <f>IF(AB25=0,0,AVERAGE(D25:Z25))</f>
        <v>0</v>
      </c>
      <c r="AD25" s="54">
        <f>IF(AC25=0,0,AVERAGE(E25:AA25))</f>
        <v>0</v>
      </c>
      <c r="AE25" s="54">
        <f>IF(AD25=0,0,AVERAGE(F25:AB25))</f>
        <v>0</v>
      </c>
      <c r="AF25" s="24"/>
    </row>
    <row r="26" spans="1:32" s="1" customFormat="1" ht="15" customHeight="1" x14ac:dyDescent="0.2">
      <c r="A26" s="44" t="s">
        <v>50</v>
      </c>
      <c r="B26" s="45" t="s">
        <v>9</v>
      </c>
      <c r="C26" s="45" t="s">
        <v>42</v>
      </c>
      <c r="D26" s="46"/>
      <c r="E26" s="46"/>
      <c r="F26" s="46"/>
      <c r="G26" s="47"/>
      <c r="H26" s="48"/>
      <c r="I26" s="49"/>
      <c r="J26" s="47"/>
      <c r="K26" s="49"/>
      <c r="L26" s="49"/>
      <c r="M26" s="47"/>
      <c r="N26" s="50"/>
      <c r="O26" s="49"/>
      <c r="P26" s="49"/>
      <c r="Q26" s="49"/>
      <c r="R26" s="49"/>
      <c r="S26" s="49"/>
      <c r="T26" s="49"/>
      <c r="U26" s="49"/>
      <c r="V26" s="49"/>
      <c r="W26" s="49"/>
      <c r="X26" s="46"/>
      <c r="Y26" s="46"/>
      <c r="Z26" s="46"/>
      <c r="AA26" s="52"/>
      <c r="AB26" s="53">
        <f>COUNT(D26:AA26)</f>
        <v>0</v>
      </c>
      <c r="AC26" s="54">
        <f>IF(AB26=0,0,AVERAGE(D26:Z26))</f>
        <v>0</v>
      </c>
      <c r="AD26" s="54">
        <f>IF(AC26=0,0,AVERAGE(E26:AA26))</f>
        <v>0</v>
      </c>
      <c r="AE26" s="54">
        <f>IF(AD26=0,0,AVERAGE(F26:AB26))</f>
        <v>0</v>
      </c>
      <c r="AF26" s="24"/>
    </row>
    <row r="27" spans="1:32" s="1" customFormat="1" ht="15" customHeight="1" x14ac:dyDescent="0.2">
      <c r="A27" s="44" t="s">
        <v>50</v>
      </c>
      <c r="B27" s="45" t="s">
        <v>9</v>
      </c>
      <c r="C27" s="45" t="s">
        <v>44</v>
      </c>
      <c r="D27" s="52"/>
      <c r="E27" s="52"/>
      <c r="F27" s="52"/>
      <c r="G27" s="62"/>
      <c r="H27" s="63"/>
      <c r="I27" s="64"/>
      <c r="J27" s="62"/>
      <c r="K27" s="49"/>
      <c r="L27" s="64"/>
      <c r="M27" s="62"/>
      <c r="N27" s="65"/>
      <c r="O27" s="64"/>
      <c r="P27" s="64"/>
      <c r="Q27" s="64"/>
      <c r="R27" s="64"/>
      <c r="S27" s="300"/>
      <c r="T27" s="64"/>
      <c r="U27" s="64"/>
      <c r="V27" s="64"/>
      <c r="W27" s="64"/>
      <c r="X27" s="52"/>
      <c r="Y27" s="52"/>
      <c r="Z27" s="52"/>
      <c r="AA27" s="61"/>
      <c r="AB27" s="53">
        <f>COUNT(D27:AA27)</f>
        <v>0</v>
      </c>
      <c r="AC27" s="54">
        <f>IF(AB27=0,0,AVERAGE(D27:Z27))</f>
        <v>0</v>
      </c>
      <c r="AD27" s="54">
        <f>IF(AC27=0,0,AVERAGE(E27:AA27))</f>
        <v>0</v>
      </c>
      <c r="AE27" s="54">
        <f>IF(AD27=0,0,AVERAGE(F27:AB27))</f>
        <v>0</v>
      </c>
      <c r="AF27" s="24"/>
    </row>
    <row r="28" spans="1:32" s="1" customFormat="1" ht="15" customHeight="1" x14ac:dyDescent="0.2">
      <c r="A28" s="44" t="s">
        <v>51</v>
      </c>
      <c r="B28" s="45" t="s">
        <v>9</v>
      </c>
      <c r="C28" s="45" t="s">
        <v>42</v>
      </c>
      <c r="D28" s="299"/>
      <c r="E28" s="46"/>
      <c r="F28" s="46"/>
      <c r="G28" s="47"/>
      <c r="H28" s="48"/>
      <c r="I28" s="49"/>
      <c r="J28" s="47"/>
      <c r="K28" s="49"/>
      <c r="L28" s="49"/>
      <c r="M28" s="47"/>
      <c r="N28" s="50"/>
      <c r="O28" s="49"/>
      <c r="P28" s="49"/>
      <c r="Q28" s="49"/>
      <c r="R28" s="49"/>
      <c r="S28" s="49"/>
      <c r="T28" s="49"/>
      <c r="U28" s="49"/>
      <c r="V28" s="49"/>
      <c r="W28" s="49"/>
      <c r="X28" s="46"/>
      <c r="Y28" s="46"/>
      <c r="Z28" s="46"/>
      <c r="AA28" s="52"/>
      <c r="AB28" s="53">
        <f>COUNT(D28:AA28)</f>
        <v>0</v>
      </c>
      <c r="AC28" s="54">
        <f>IF(AB28=0,0,AVERAGE(D28:Z28))</f>
        <v>0</v>
      </c>
      <c r="AD28" s="54">
        <f>IF(AC28=0,0,AVERAGE(E28:AA28))</f>
        <v>0</v>
      </c>
      <c r="AE28" s="54">
        <f>IF(AD28=0,0,AVERAGE(F28:AB28))</f>
        <v>0</v>
      </c>
      <c r="AF28" s="24"/>
    </row>
    <row r="29" spans="1:32" s="1" customFormat="1" ht="15" customHeight="1" x14ac:dyDescent="0.2">
      <c r="A29" s="44" t="s">
        <v>53</v>
      </c>
      <c r="B29" s="293" t="s">
        <v>12</v>
      </c>
      <c r="C29" s="45" t="s">
        <v>42</v>
      </c>
      <c r="D29" s="46"/>
      <c r="E29" s="46"/>
      <c r="F29" s="46"/>
      <c r="G29" s="47"/>
      <c r="H29" s="48"/>
      <c r="I29" s="49"/>
      <c r="J29" s="47"/>
      <c r="K29" s="49"/>
      <c r="L29" s="49"/>
      <c r="M29" s="47"/>
      <c r="N29" s="50"/>
      <c r="O29" s="49"/>
      <c r="P29" s="49"/>
      <c r="Q29" s="49"/>
      <c r="R29" s="49"/>
      <c r="S29" s="49"/>
      <c r="T29" s="49"/>
      <c r="U29" s="49"/>
      <c r="V29" s="49"/>
      <c r="W29" s="49"/>
      <c r="X29" s="46"/>
      <c r="Y29" s="46"/>
      <c r="Z29" s="46"/>
      <c r="AA29" s="52"/>
      <c r="AB29" s="53">
        <f>COUNT(D29:AA29)</f>
        <v>0</v>
      </c>
      <c r="AC29" s="54">
        <f>IF(AB29=0,0,AVERAGE(D29:Z29))</f>
        <v>0</v>
      </c>
      <c r="AD29" s="54">
        <f>IF(AC29=0,0,AVERAGE(E29:AA29))</f>
        <v>0</v>
      </c>
      <c r="AE29" s="54">
        <f>IF(AD29=0,0,AVERAGE(F29:AB29))</f>
        <v>0</v>
      </c>
      <c r="AF29" s="24"/>
    </row>
    <row r="30" spans="1:32" s="1" customFormat="1" ht="15" customHeight="1" x14ac:dyDescent="0.2">
      <c r="A30" s="55" t="s">
        <v>53</v>
      </c>
      <c r="B30" s="45" t="s">
        <v>12</v>
      </c>
      <c r="C30" s="46" t="s">
        <v>54</v>
      </c>
      <c r="D30" s="46"/>
      <c r="E30" s="46"/>
      <c r="F30" s="46"/>
      <c r="G30" s="47"/>
      <c r="H30" s="48"/>
      <c r="I30" s="49"/>
      <c r="J30" s="47"/>
      <c r="K30" s="49"/>
      <c r="L30" s="49"/>
      <c r="M30" s="47"/>
      <c r="N30" s="50"/>
      <c r="O30" s="49"/>
      <c r="P30" s="49"/>
      <c r="Q30" s="49"/>
      <c r="R30" s="49"/>
      <c r="S30" s="49"/>
      <c r="T30" s="49"/>
      <c r="U30" s="49"/>
      <c r="V30" s="49"/>
      <c r="W30" s="49"/>
      <c r="X30" s="46"/>
      <c r="Y30" s="46"/>
      <c r="Z30" s="46"/>
      <c r="AA30" s="52"/>
      <c r="AB30" s="53">
        <f>COUNT(D30:AA30)</f>
        <v>0</v>
      </c>
      <c r="AC30" s="54">
        <f>IF(AB30=0,0,AVERAGE(D30:Z30))</f>
        <v>0</v>
      </c>
      <c r="AD30" s="54">
        <f>IF(AC30=0,0,AVERAGE(E30:AA30))</f>
        <v>0</v>
      </c>
      <c r="AE30" s="54">
        <f>IF(AD30=0,0,AVERAGE(F30:AB30))</f>
        <v>0</v>
      </c>
      <c r="AF30" s="24"/>
    </row>
    <row r="31" spans="1:32" s="1" customFormat="1" ht="15" customHeight="1" x14ac:dyDescent="0.2">
      <c r="A31" s="44" t="s">
        <v>370</v>
      </c>
      <c r="B31" s="45" t="s">
        <v>5</v>
      </c>
      <c r="C31" s="45" t="s">
        <v>55</v>
      </c>
      <c r="D31" s="46"/>
      <c r="E31" s="46"/>
      <c r="F31" s="46"/>
      <c r="G31" s="47"/>
      <c r="H31" s="48"/>
      <c r="I31" s="49"/>
      <c r="J31" s="47"/>
      <c r="K31" s="49"/>
      <c r="L31" s="49"/>
      <c r="M31" s="47"/>
      <c r="N31" s="50"/>
      <c r="O31" s="49"/>
      <c r="P31" s="49"/>
      <c r="Q31" s="49"/>
      <c r="R31" s="49"/>
      <c r="S31" s="49"/>
      <c r="T31" s="49"/>
      <c r="U31" s="49"/>
      <c r="V31" s="49"/>
      <c r="W31" s="49"/>
      <c r="X31" s="46"/>
      <c r="Y31" s="46"/>
      <c r="Z31" s="46"/>
      <c r="AA31" s="52"/>
      <c r="AB31" s="53">
        <f>COUNT(D31:AA31)</f>
        <v>0</v>
      </c>
      <c r="AC31" s="54">
        <f>IF(AB31=0,0,AVERAGE(D31:Z31))</f>
        <v>0</v>
      </c>
      <c r="AD31" s="54">
        <f>IF(AC31=0,0,AVERAGE(E31:AA31))</f>
        <v>0</v>
      </c>
      <c r="AE31" s="54">
        <f>IF(AD31=0,0,AVERAGE(F31:AB31))</f>
        <v>0</v>
      </c>
      <c r="AF31" s="24"/>
    </row>
    <row r="32" spans="1:32" s="1" customFormat="1" ht="15" customHeight="1" x14ac:dyDescent="0.2">
      <c r="A32" s="44" t="s">
        <v>372</v>
      </c>
      <c r="B32" s="45" t="s">
        <v>6</v>
      </c>
      <c r="C32" s="45" t="s">
        <v>42</v>
      </c>
      <c r="D32" s="46"/>
      <c r="E32" s="46"/>
      <c r="F32" s="46"/>
      <c r="G32" s="47"/>
      <c r="H32" s="48"/>
      <c r="I32" s="49"/>
      <c r="J32" s="47"/>
      <c r="K32" s="49"/>
      <c r="L32" s="49"/>
      <c r="M32" s="47"/>
      <c r="N32" s="50"/>
      <c r="O32" s="49"/>
      <c r="P32" s="49"/>
      <c r="Q32" s="49"/>
      <c r="R32" s="49"/>
      <c r="S32" s="49"/>
      <c r="T32" s="49"/>
      <c r="U32" s="49"/>
      <c r="V32" s="49"/>
      <c r="W32" s="49"/>
      <c r="X32" s="46"/>
      <c r="Y32" s="46"/>
      <c r="Z32" s="46"/>
      <c r="AA32" s="52"/>
      <c r="AB32" s="53">
        <f>COUNT(D32:AA32)</f>
        <v>0</v>
      </c>
      <c r="AC32" s="54">
        <f>IF(AB32=0,0,AVERAGE(D32:Z32))</f>
        <v>0</v>
      </c>
      <c r="AD32" s="54">
        <f>IF(AC32=0,0,AVERAGE(E32:AA32))</f>
        <v>0</v>
      </c>
      <c r="AE32" s="54">
        <f>IF(AD32=0,0,AVERAGE(F32:AB32))</f>
        <v>0</v>
      </c>
      <c r="AF32" s="24"/>
    </row>
    <row r="33" spans="1:32" s="1" customFormat="1" ht="15" customHeight="1" x14ac:dyDescent="0.2">
      <c r="A33" s="44" t="s">
        <v>360</v>
      </c>
      <c r="B33" s="45" t="s">
        <v>5</v>
      </c>
      <c r="C33" s="45" t="s">
        <v>42</v>
      </c>
      <c r="D33" s="46"/>
      <c r="E33" s="46"/>
      <c r="F33" s="46"/>
      <c r="G33" s="47"/>
      <c r="H33" s="48"/>
      <c r="I33" s="49"/>
      <c r="J33" s="47"/>
      <c r="K33" s="49"/>
      <c r="L33" s="49"/>
      <c r="M33" s="47"/>
      <c r="N33" s="50"/>
      <c r="O33" s="49"/>
      <c r="P33" s="49"/>
      <c r="Q33" s="49"/>
      <c r="R33" s="49"/>
      <c r="S33" s="49"/>
      <c r="T33" s="49"/>
      <c r="U33" s="49"/>
      <c r="V33" s="49"/>
      <c r="W33" s="49"/>
      <c r="X33" s="46"/>
      <c r="Y33" s="46"/>
      <c r="Z33" s="46"/>
      <c r="AA33" s="52"/>
      <c r="AB33" s="53">
        <f>COUNT(D33:AA33)</f>
        <v>0</v>
      </c>
      <c r="AC33" s="54">
        <f>IF(AB33=0,0,AVERAGE(D33:Z33))</f>
        <v>0</v>
      </c>
      <c r="AD33" s="54">
        <f>IF(AC33=0,0,AVERAGE(E33:AA33))</f>
        <v>0</v>
      </c>
      <c r="AE33" s="54">
        <f>IF(AD33=0,0,AVERAGE(F33:AB33))</f>
        <v>0</v>
      </c>
      <c r="AF33" s="24"/>
    </row>
    <row r="34" spans="1:32" s="1" customFormat="1" ht="15" customHeight="1" x14ac:dyDescent="0.2">
      <c r="A34" s="44" t="s">
        <v>56</v>
      </c>
      <c r="B34" s="45" t="s">
        <v>4</v>
      </c>
      <c r="C34" s="45" t="s">
        <v>42</v>
      </c>
      <c r="D34" s="46"/>
      <c r="E34" s="46"/>
      <c r="F34" s="46"/>
      <c r="G34" s="47"/>
      <c r="H34" s="48"/>
      <c r="I34" s="49"/>
      <c r="J34" s="47"/>
      <c r="K34" s="49"/>
      <c r="L34" s="49"/>
      <c r="M34" s="47"/>
      <c r="N34" s="50"/>
      <c r="O34" s="49"/>
      <c r="P34" s="49"/>
      <c r="Q34" s="49"/>
      <c r="R34" s="49"/>
      <c r="S34" s="49"/>
      <c r="T34" s="49"/>
      <c r="U34" s="49"/>
      <c r="V34" s="49"/>
      <c r="W34" s="49"/>
      <c r="X34" s="46"/>
      <c r="Y34" s="46"/>
      <c r="Z34" s="46"/>
      <c r="AA34" s="52"/>
      <c r="AB34" s="53">
        <f>COUNT(D34:AA34)</f>
        <v>0</v>
      </c>
      <c r="AC34" s="54">
        <f>IF(AB34=0,0,AVERAGE(D34:Z34))</f>
        <v>0</v>
      </c>
      <c r="AD34" s="54">
        <f>IF(AC34=0,0,AVERAGE(E34:AA34))</f>
        <v>0</v>
      </c>
      <c r="AE34" s="54">
        <f>IF(AD34=0,0,AVERAGE(F34:AB34))</f>
        <v>0</v>
      </c>
      <c r="AF34" s="24"/>
    </row>
    <row r="35" spans="1:32" s="1" customFormat="1" ht="15" customHeight="1" x14ac:dyDescent="0.2">
      <c r="A35" s="44" t="s">
        <v>56</v>
      </c>
      <c r="B35" s="45" t="s">
        <v>4</v>
      </c>
      <c r="C35" s="45" t="s">
        <v>54</v>
      </c>
      <c r="D35" s="46"/>
      <c r="E35" s="46"/>
      <c r="F35" s="46"/>
      <c r="G35" s="47"/>
      <c r="H35" s="48"/>
      <c r="I35" s="49"/>
      <c r="J35" s="47"/>
      <c r="K35" s="49"/>
      <c r="L35" s="49"/>
      <c r="M35" s="47"/>
      <c r="N35" s="50"/>
      <c r="O35" s="49"/>
      <c r="P35" s="49"/>
      <c r="Q35" s="49"/>
      <c r="R35" s="49"/>
      <c r="S35" s="49"/>
      <c r="T35" s="49"/>
      <c r="U35" s="49"/>
      <c r="V35" s="49"/>
      <c r="W35" s="49"/>
      <c r="X35" s="46"/>
      <c r="Y35" s="46"/>
      <c r="Z35" s="46"/>
      <c r="AA35" s="52"/>
      <c r="AB35" s="53">
        <f>COUNT(D35:AA35)</f>
        <v>0</v>
      </c>
      <c r="AC35" s="54">
        <f>IF(AB35=0,0,AVERAGE(D35:Z35))</f>
        <v>0</v>
      </c>
      <c r="AD35" s="54">
        <f>IF(AC35=0,0,AVERAGE(E35:AA35))</f>
        <v>0</v>
      </c>
      <c r="AE35" s="54">
        <f>IF(AD35=0,0,AVERAGE(F35:AB35))</f>
        <v>0</v>
      </c>
      <c r="AF35" s="24"/>
    </row>
    <row r="36" spans="1:32" s="1" customFormat="1" ht="15" customHeight="1" x14ac:dyDescent="0.2">
      <c r="A36" s="44" t="s">
        <v>57</v>
      </c>
      <c r="B36" s="45" t="s">
        <v>11</v>
      </c>
      <c r="C36" s="45" t="s">
        <v>42</v>
      </c>
      <c r="D36" s="46"/>
      <c r="E36" s="46"/>
      <c r="F36" s="46"/>
      <c r="G36" s="47"/>
      <c r="H36" s="48"/>
      <c r="I36" s="49"/>
      <c r="J36" s="47"/>
      <c r="K36" s="49"/>
      <c r="L36" s="49"/>
      <c r="M36" s="47"/>
      <c r="N36" s="50"/>
      <c r="O36" s="49"/>
      <c r="P36" s="49"/>
      <c r="Q36" s="49"/>
      <c r="R36" s="49"/>
      <c r="S36" s="49"/>
      <c r="T36" s="49"/>
      <c r="U36" s="49"/>
      <c r="V36" s="49"/>
      <c r="W36" s="49"/>
      <c r="X36" s="46"/>
      <c r="Y36" s="46"/>
      <c r="Z36" s="46"/>
      <c r="AA36" s="52"/>
      <c r="AB36" s="53">
        <f>COUNT(D36:AA36)</f>
        <v>0</v>
      </c>
      <c r="AC36" s="54">
        <f>IF(AB36=0,0,AVERAGE(D36:Z36))</f>
        <v>0</v>
      </c>
      <c r="AD36" s="54">
        <f>IF(AC36=0,0,AVERAGE(E36:AA36))</f>
        <v>0</v>
      </c>
      <c r="AE36" s="54">
        <f>IF(AD36=0,0,AVERAGE(F36:AB36))</f>
        <v>0</v>
      </c>
      <c r="AF36" s="24"/>
    </row>
    <row r="37" spans="1:32" s="1" customFormat="1" ht="15" customHeight="1" x14ac:dyDescent="0.2">
      <c r="A37" s="44" t="s">
        <v>386</v>
      </c>
      <c r="B37" s="45" t="s">
        <v>8</v>
      </c>
      <c r="C37" s="45" t="s">
        <v>42</v>
      </c>
      <c r="D37" s="46"/>
      <c r="E37" s="46"/>
      <c r="F37" s="46"/>
      <c r="G37" s="47"/>
      <c r="H37" s="48"/>
      <c r="I37" s="49"/>
      <c r="J37" s="47"/>
      <c r="K37" s="49"/>
      <c r="L37" s="49"/>
      <c r="M37" s="47"/>
      <c r="N37" s="50"/>
      <c r="O37" s="49"/>
      <c r="P37" s="49"/>
      <c r="Q37" s="49"/>
      <c r="R37" s="49"/>
      <c r="S37" s="49"/>
      <c r="T37" s="49"/>
      <c r="U37" s="49"/>
      <c r="V37" s="49"/>
      <c r="W37" s="49"/>
      <c r="X37" s="46"/>
      <c r="Y37" s="46"/>
      <c r="Z37" s="46"/>
      <c r="AA37" s="52"/>
      <c r="AB37" s="53">
        <f>COUNT(D37:AA37)</f>
        <v>0</v>
      </c>
      <c r="AC37" s="54">
        <f>IF(AB37=0,0,AVERAGE(D37:Z37))</f>
        <v>0</v>
      </c>
      <c r="AD37" s="54">
        <f>IF(AC37=0,0,AVERAGE(E37:AA37))</f>
        <v>0</v>
      </c>
      <c r="AE37" s="54">
        <f>IF(AD37=0,0,AVERAGE(F37:AB37))</f>
        <v>0</v>
      </c>
      <c r="AF37" s="24"/>
    </row>
    <row r="38" spans="1:32" s="1" customFormat="1" ht="15" customHeight="1" x14ac:dyDescent="0.2">
      <c r="A38" s="44" t="s">
        <v>330</v>
      </c>
      <c r="B38" s="45" t="s">
        <v>11</v>
      </c>
      <c r="C38" s="45" t="s">
        <v>42</v>
      </c>
      <c r="D38" s="46"/>
      <c r="E38" s="46"/>
      <c r="F38" s="46"/>
      <c r="G38" s="47"/>
      <c r="H38" s="48"/>
      <c r="I38" s="49"/>
      <c r="J38" s="47"/>
      <c r="K38" s="49"/>
      <c r="L38" s="49"/>
      <c r="M38" s="47"/>
      <c r="N38" s="50"/>
      <c r="O38" s="49"/>
      <c r="P38" s="49"/>
      <c r="Q38" s="49"/>
      <c r="R38" s="49"/>
      <c r="S38" s="49"/>
      <c r="T38" s="49"/>
      <c r="U38" s="49"/>
      <c r="V38" s="49"/>
      <c r="W38" s="49"/>
      <c r="X38" s="46"/>
      <c r="Y38" s="46"/>
      <c r="Z38" s="46"/>
      <c r="AA38" s="52"/>
      <c r="AB38" s="53">
        <f>COUNT(D38:AA38)</f>
        <v>0</v>
      </c>
      <c r="AC38" s="54">
        <f>IF(AB38=0,0,AVERAGE(D38:Z38))</f>
        <v>0</v>
      </c>
      <c r="AD38" s="54">
        <f>IF(AC38=0,0,AVERAGE(E38:AA38))</f>
        <v>0</v>
      </c>
      <c r="AE38" s="54">
        <f>IF(AD38=0,0,AVERAGE(F38:AB38))</f>
        <v>0</v>
      </c>
      <c r="AF38" s="24"/>
    </row>
    <row r="39" spans="1:32" s="1" customFormat="1" ht="15" customHeight="1" x14ac:dyDescent="0.2">
      <c r="A39" s="44" t="s">
        <v>58</v>
      </c>
      <c r="B39" s="45" t="s">
        <v>12</v>
      </c>
      <c r="C39" s="45" t="s">
        <v>42</v>
      </c>
      <c r="D39" s="52"/>
      <c r="E39" s="52"/>
      <c r="F39" s="52"/>
      <c r="G39" s="62"/>
      <c r="H39" s="63"/>
      <c r="I39" s="64"/>
      <c r="J39" s="62"/>
      <c r="K39" s="49"/>
      <c r="L39" s="64"/>
      <c r="M39" s="62"/>
      <c r="N39" s="65"/>
      <c r="O39" s="64"/>
      <c r="P39" s="64"/>
      <c r="Q39" s="64"/>
      <c r="R39" s="64"/>
      <c r="S39" s="64"/>
      <c r="T39" s="64"/>
      <c r="U39" s="64"/>
      <c r="V39" s="64"/>
      <c r="W39" s="64"/>
      <c r="X39" s="52"/>
      <c r="Y39" s="52"/>
      <c r="Z39" s="52"/>
      <c r="AA39" s="61"/>
      <c r="AB39" s="53">
        <f>COUNT(D39:AA39)</f>
        <v>0</v>
      </c>
      <c r="AC39" s="54">
        <f>IF(AB39=0,0,AVERAGE(D39:Z39))</f>
        <v>0</v>
      </c>
      <c r="AD39" s="54">
        <f>IF(AC39=0,0,AVERAGE(E39:AA39))</f>
        <v>0</v>
      </c>
      <c r="AE39" s="54">
        <f>IF(AD39=0,0,AVERAGE(F39:AB39))</f>
        <v>0</v>
      </c>
      <c r="AF39" s="24"/>
    </row>
    <row r="40" spans="1:32" s="1" customFormat="1" ht="15" customHeight="1" x14ac:dyDescent="0.2">
      <c r="A40" s="44" t="s">
        <v>58</v>
      </c>
      <c r="B40" s="45" t="s">
        <v>12</v>
      </c>
      <c r="C40" s="52" t="s">
        <v>47</v>
      </c>
      <c r="D40" s="46"/>
      <c r="E40" s="46"/>
      <c r="F40" s="46"/>
      <c r="G40" s="47"/>
      <c r="H40" s="48"/>
      <c r="I40" s="49"/>
      <c r="J40" s="47"/>
      <c r="K40" s="49"/>
      <c r="L40" s="49"/>
      <c r="M40" s="47"/>
      <c r="N40" s="50"/>
      <c r="O40" s="49"/>
      <c r="P40" s="49"/>
      <c r="Q40" s="49"/>
      <c r="R40" s="49"/>
      <c r="S40" s="49"/>
      <c r="T40" s="49"/>
      <c r="U40" s="49"/>
      <c r="V40" s="49"/>
      <c r="W40" s="49"/>
      <c r="X40" s="46"/>
      <c r="Y40" s="45"/>
      <c r="Z40" s="45"/>
      <c r="AA40" s="52"/>
      <c r="AB40" s="53">
        <f>COUNT(D40:AA40)</f>
        <v>0</v>
      </c>
      <c r="AC40" s="54">
        <f>IF(AB40=0,0,AVERAGE(D40:Z40))</f>
        <v>0</v>
      </c>
      <c r="AD40" s="54">
        <f>IF(AC40=0,0,AVERAGE(E40:AA40))</f>
        <v>0</v>
      </c>
      <c r="AE40" s="54">
        <f>IF(AD40=0,0,AVERAGE(F40:AB40))</f>
        <v>0</v>
      </c>
      <c r="AF40" s="24"/>
    </row>
    <row r="41" spans="1:32" s="1" customFormat="1" ht="15" customHeight="1" x14ac:dyDescent="0.2">
      <c r="A41" s="44" t="s">
        <v>58</v>
      </c>
      <c r="B41" s="45" t="s">
        <v>12</v>
      </c>
      <c r="C41" s="45" t="s">
        <v>54</v>
      </c>
      <c r="D41" s="46"/>
      <c r="E41" s="46"/>
      <c r="F41" s="46"/>
      <c r="G41" s="47"/>
      <c r="H41" s="48"/>
      <c r="I41" s="49"/>
      <c r="J41" s="47"/>
      <c r="K41" s="49"/>
      <c r="L41" s="49"/>
      <c r="M41" s="47"/>
      <c r="N41" s="50"/>
      <c r="O41" s="49"/>
      <c r="P41" s="49"/>
      <c r="Q41" s="49"/>
      <c r="R41" s="49"/>
      <c r="S41" s="49"/>
      <c r="T41" s="49"/>
      <c r="U41" s="49"/>
      <c r="V41" s="49"/>
      <c r="W41" s="49"/>
      <c r="X41" s="46"/>
      <c r="Y41" s="46"/>
      <c r="Z41" s="46"/>
      <c r="AA41" s="52"/>
      <c r="AB41" s="53">
        <f>COUNT(D41:AA41)</f>
        <v>0</v>
      </c>
      <c r="AC41" s="54">
        <f>IF(AB41=0,0,AVERAGE(D41:Z41))</f>
        <v>0</v>
      </c>
      <c r="AD41" s="54">
        <f>IF(AC41=0,0,AVERAGE(E41:AA41))</f>
        <v>0</v>
      </c>
      <c r="AE41" s="54">
        <f>IF(AD41=0,0,AVERAGE(F41:AB41))</f>
        <v>0</v>
      </c>
      <c r="AF41" s="24"/>
    </row>
    <row r="42" spans="1:32" s="1" customFormat="1" ht="15" customHeight="1" x14ac:dyDescent="0.2">
      <c r="A42" s="44" t="s">
        <v>373</v>
      </c>
      <c r="B42" s="45" t="s">
        <v>10</v>
      </c>
      <c r="C42" s="45" t="s">
        <v>42</v>
      </c>
      <c r="D42" s="46"/>
      <c r="E42" s="46"/>
      <c r="F42" s="46"/>
      <c r="G42" s="45"/>
      <c r="H42" s="58"/>
      <c r="I42" s="46"/>
      <c r="J42" s="45"/>
      <c r="K42" s="46"/>
      <c r="L42" s="46"/>
      <c r="M42" s="45"/>
      <c r="N42" s="51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52"/>
      <c r="AB42" s="53">
        <f>COUNT(D42:AA42)</f>
        <v>0</v>
      </c>
      <c r="AC42" s="54">
        <f>IF(AB42=0,0,AVERAGE(D42:Z42))</f>
        <v>0</v>
      </c>
      <c r="AD42" s="54">
        <f>IF(AC42=0,0,AVERAGE(E42:AA42))</f>
        <v>0</v>
      </c>
      <c r="AE42" s="54">
        <f>IF(AD42=0,0,AVERAGE(F42:AB42))</f>
        <v>0</v>
      </c>
      <c r="AF42" s="24"/>
    </row>
    <row r="43" spans="1:32" s="1" customFormat="1" ht="15" customHeight="1" x14ac:dyDescent="0.2">
      <c r="A43" s="44" t="s">
        <v>373</v>
      </c>
      <c r="B43" s="45" t="s">
        <v>10</v>
      </c>
      <c r="C43" s="45" t="s">
        <v>54</v>
      </c>
      <c r="D43" s="46"/>
      <c r="E43" s="46"/>
      <c r="F43" s="46"/>
      <c r="G43" s="47"/>
      <c r="H43" s="48"/>
      <c r="I43" s="49"/>
      <c r="J43" s="47"/>
      <c r="K43" s="49"/>
      <c r="L43" s="49"/>
      <c r="M43" s="47"/>
      <c r="N43" s="50"/>
      <c r="O43" s="49"/>
      <c r="P43" s="49"/>
      <c r="Q43" s="49"/>
      <c r="R43" s="49"/>
      <c r="S43" s="49"/>
      <c r="T43" s="49"/>
      <c r="U43" s="49"/>
      <c r="V43" s="49"/>
      <c r="W43" s="49"/>
      <c r="X43" s="46"/>
      <c r="Y43" s="46"/>
      <c r="Z43" s="46"/>
      <c r="AA43" s="52"/>
      <c r="AB43" s="53">
        <f>COUNT(D43:AA43)</f>
        <v>0</v>
      </c>
      <c r="AC43" s="54">
        <f>IF(AB43=0,0,AVERAGE(D43:Z43))</f>
        <v>0</v>
      </c>
      <c r="AD43" s="54">
        <f>IF(AC43=0,0,AVERAGE(E43:AA43))</f>
        <v>0</v>
      </c>
      <c r="AE43" s="54">
        <f>IF(AD43=0,0,AVERAGE(F43:AB43))</f>
        <v>0</v>
      </c>
      <c r="AF43" s="24"/>
    </row>
    <row r="44" spans="1:32" s="1" customFormat="1" ht="15" customHeight="1" x14ac:dyDescent="0.2">
      <c r="A44" s="44" t="s">
        <v>374</v>
      </c>
      <c r="B44" s="45" t="s">
        <v>5</v>
      </c>
      <c r="C44" s="45" t="s">
        <v>42</v>
      </c>
      <c r="D44" s="46"/>
      <c r="E44" s="46"/>
      <c r="F44" s="46"/>
      <c r="G44" s="47"/>
      <c r="H44" s="48"/>
      <c r="I44" s="49"/>
      <c r="J44" s="47"/>
      <c r="K44" s="49"/>
      <c r="L44" s="49"/>
      <c r="M44" s="47"/>
      <c r="N44" s="50"/>
      <c r="O44" s="49"/>
      <c r="P44" s="49"/>
      <c r="Q44" s="49"/>
      <c r="R44" s="49"/>
      <c r="S44" s="49"/>
      <c r="T44" s="49"/>
      <c r="U44" s="49"/>
      <c r="V44" s="49"/>
      <c r="W44" s="49"/>
      <c r="X44" s="46"/>
      <c r="Y44" s="46"/>
      <c r="Z44" s="46"/>
      <c r="AA44" s="52"/>
      <c r="AB44" s="53">
        <f>COUNT(D44:AA44)</f>
        <v>0</v>
      </c>
      <c r="AC44" s="54">
        <f>IF(AB44=0,0,AVERAGE(D44:Z44))</f>
        <v>0</v>
      </c>
      <c r="AD44" s="54">
        <f>IF(AC44=0,0,AVERAGE(E44:AA44))</f>
        <v>0</v>
      </c>
      <c r="AE44" s="54">
        <f>IF(AD44=0,0,AVERAGE(F44:AB44))</f>
        <v>0</v>
      </c>
      <c r="AF44" s="24"/>
    </row>
    <row r="45" spans="1:32" s="1" customFormat="1" ht="15" customHeight="1" x14ac:dyDescent="0.2">
      <c r="A45" s="44" t="s">
        <v>374</v>
      </c>
      <c r="B45" s="45" t="s">
        <v>5</v>
      </c>
      <c r="C45" s="45" t="s">
        <v>54</v>
      </c>
      <c r="D45" s="46"/>
      <c r="E45" s="46"/>
      <c r="F45" s="46"/>
      <c r="G45" s="47"/>
      <c r="H45" s="48"/>
      <c r="I45" s="49"/>
      <c r="J45" s="47"/>
      <c r="K45" s="49"/>
      <c r="L45" s="49"/>
      <c r="M45" s="47"/>
      <c r="N45" s="50"/>
      <c r="O45" s="49"/>
      <c r="P45" s="49"/>
      <c r="Q45" s="49"/>
      <c r="R45" s="49"/>
      <c r="S45" s="49"/>
      <c r="T45" s="49"/>
      <c r="U45" s="49"/>
      <c r="V45" s="49"/>
      <c r="W45" s="49"/>
      <c r="X45" s="46"/>
      <c r="Y45" s="46"/>
      <c r="Z45" s="46"/>
      <c r="AA45" s="52"/>
      <c r="AB45" s="53">
        <f>COUNT(D45:AA45)</f>
        <v>0</v>
      </c>
      <c r="AC45" s="54">
        <f>IF(AB45=0,0,AVERAGE(D45:Z45))</f>
        <v>0</v>
      </c>
      <c r="AD45" s="54">
        <f>IF(AC45=0,0,AVERAGE(E45:AA45))</f>
        <v>0</v>
      </c>
      <c r="AE45" s="54">
        <f>IF(AD45=0,0,AVERAGE(F45:AB45))</f>
        <v>0</v>
      </c>
      <c r="AF45" s="24"/>
    </row>
    <row r="46" spans="1:32" s="1" customFormat="1" ht="15" customHeight="1" x14ac:dyDescent="0.2">
      <c r="A46" s="44" t="s">
        <v>59</v>
      </c>
      <c r="B46" s="45" t="s">
        <v>6</v>
      </c>
      <c r="C46" s="45" t="s">
        <v>42</v>
      </c>
      <c r="D46" s="46"/>
      <c r="E46" s="46"/>
      <c r="F46" s="46"/>
      <c r="G46" s="47"/>
      <c r="H46" s="48"/>
      <c r="I46" s="49"/>
      <c r="J46" s="47"/>
      <c r="K46" s="49"/>
      <c r="L46" s="49"/>
      <c r="M46" s="47"/>
      <c r="N46" s="50"/>
      <c r="O46" s="49"/>
      <c r="P46" s="49"/>
      <c r="Q46" s="49"/>
      <c r="R46" s="49"/>
      <c r="S46" s="49"/>
      <c r="T46" s="49"/>
      <c r="U46" s="49"/>
      <c r="V46" s="49"/>
      <c r="W46" s="49"/>
      <c r="X46" s="46"/>
      <c r="Y46" s="46"/>
      <c r="Z46" s="46"/>
      <c r="AA46" s="52"/>
      <c r="AB46" s="53">
        <f>COUNT(D46:AA46)</f>
        <v>0</v>
      </c>
      <c r="AC46" s="54">
        <f>IF(AB46=0,0,AVERAGE(D46:Z46))</f>
        <v>0</v>
      </c>
      <c r="AD46" s="54">
        <f>IF(AC46=0,0,AVERAGE(E46:AA46))</f>
        <v>0</v>
      </c>
      <c r="AE46" s="54">
        <f>IF(AD46=0,0,AVERAGE(F46:AB46))</f>
        <v>0</v>
      </c>
      <c r="AF46" s="24"/>
    </row>
    <row r="47" spans="1:32" s="1" customFormat="1" ht="15" customHeight="1" x14ac:dyDescent="0.2">
      <c r="A47" s="60" t="s">
        <v>59</v>
      </c>
      <c r="B47" s="46" t="s">
        <v>6</v>
      </c>
      <c r="C47" s="46" t="s">
        <v>47</v>
      </c>
      <c r="D47" s="46"/>
      <c r="E47" s="46"/>
      <c r="F47" s="46"/>
      <c r="G47" s="47"/>
      <c r="H47" s="48"/>
      <c r="I47" s="49"/>
      <c r="J47" s="47"/>
      <c r="K47" s="49"/>
      <c r="L47" s="49"/>
      <c r="M47" s="47"/>
      <c r="N47" s="50"/>
      <c r="O47" s="49"/>
      <c r="P47" s="49"/>
      <c r="Q47" s="49"/>
      <c r="R47" s="49"/>
      <c r="S47" s="49"/>
      <c r="T47" s="49"/>
      <c r="U47" s="49"/>
      <c r="V47" s="49"/>
      <c r="W47" s="49"/>
      <c r="X47" s="46"/>
      <c r="Y47" s="46"/>
      <c r="Z47" s="46"/>
      <c r="AA47" s="52"/>
      <c r="AB47" s="53">
        <f>COUNT(D47:AA47)</f>
        <v>0</v>
      </c>
      <c r="AC47" s="54">
        <f>IF(AB47=0,0,AVERAGE(D47:Z47))</f>
        <v>0</v>
      </c>
      <c r="AD47" s="54">
        <f>IF(AC47=0,0,AVERAGE(E47:AA47))</f>
        <v>0</v>
      </c>
      <c r="AE47" s="54">
        <f>IF(AD47=0,0,AVERAGE(F47:AB47))</f>
        <v>0</v>
      </c>
      <c r="AF47" s="24"/>
    </row>
    <row r="48" spans="1:32" s="1" customFormat="1" ht="15" customHeight="1" x14ac:dyDescent="0.2">
      <c r="A48" s="44" t="s">
        <v>60</v>
      </c>
      <c r="B48" s="45" t="s">
        <v>5</v>
      </c>
      <c r="C48" s="45" t="s">
        <v>42</v>
      </c>
      <c r="D48" s="46"/>
      <c r="E48" s="46"/>
      <c r="F48" s="46"/>
      <c r="G48" s="47"/>
      <c r="H48" s="48"/>
      <c r="I48" s="49"/>
      <c r="J48" s="47"/>
      <c r="K48" s="49"/>
      <c r="L48" s="49"/>
      <c r="M48" s="47"/>
      <c r="N48" s="50"/>
      <c r="O48" s="49"/>
      <c r="P48" s="49"/>
      <c r="Q48" s="49"/>
      <c r="R48" s="49"/>
      <c r="S48" s="49"/>
      <c r="T48" s="49"/>
      <c r="U48" s="49"/>
      <c r="V48" s="49"/>
      <c r="W48" s="49"/>
      <c r="X48" s="46"/>
      <c r="Y48" s="46"/>
      <c r="Z48" s="46"/>
      <c r="AA48" s="52"/>
      <c r="AB48" s="53">
        <f>COUNT(D48:AA48)</f>
        <v>0</v>
      </c>
      <c r="AC48" s="54">
        <f>IF(AB48=0,0,AVERAGE(D48:Z48))</f>
        <v>0</v>
      </c>
      <c r="AD48" s="54">
        <f>IF(AC48=0,0,AVERAGE(E48:AA48))</f>
        <v>0</v>
      </c>
      <c r="AE48" s="54">
        <f>IF(AD48=0,0,AVERAGE(F48:AB48))</f>
        <v>0</v>
      </c>
      <c r="AF48" s="24"/>
    </row>
    <row r="49" spans="1:32" s="1" customFormat="1" ht="15" customHeight="1" x14ac:dyDescent="0.2">
      <c r="A49" s="44" t="s">
        <v>338</v>
      </c>
      <c r="B49" s="45" t="s">
        <v>12</v>
      </c>
      <c r="C49" s="56" t="s">
        <v>52</v>
      </c>
      <c r="D49" s="46"/>
      <c r="E49" s="46"/>
      <c r="F49" s="46"/>
      <c r="G49" s="47"/>
      <c r="H49" s="48"/>
      <c r="I49" s="49"/>
      <c r="J49" s="47"/>
      <c r="K49" s="49"/>
      <c r="L49" s="49"/>
      <c r="M49" s="47"/>
      <c r="N49" s="50"/>
      <c r="O49" s="49"/>
      <c r="P49" s="49"/>
      <c r="Q49" s="49"/>
      <c r="R49" s="49"/>
      <c r="S49" s="49"/>
      <c r="T49" s="49"/>
      <c r="U49" s="49"/>
      <c r="V49" s="49"/>
      <c r="W49" s="49"/>
      <c r="X49" s="46"/>
      <c r="Y49" s="46"/>
      <c r="Z49" s="46"/>
      <c r="AA49" s="52"/>
      <c r="AB49" s="53">
        <f>COUNT(D49:AA49)</f>
        <v>0</v>
      </c>
      <c r="AC49" s="54">
        <f>IF(AB49=0,0,AVERAGE(D49:Z49))</f>
        <v>0</v>
      </c>
      <c r="AD49" s="54">
        <f>IF(AC49=0,0,AVERAGE(E49:AA49))</f>
        <v>0</v>
      </c>
      <c r="AE49" s="54">
        <f>IF(AD49=0,0,AVERAGE(F49:AB49))</f>
        <v>0</v>
      </c>
      <c r="AF49" s="24"/>
    </row>
    <row r="50" spans="1:32" s="1" customFormat="1" ht="15" customHeight="1" x14ac:dyDescent="0.2">
      <c r="A50" s="44" t="s">
        <v>338</v>
      </c>
      <c r="B50" s="45" t="s">
        <v>12</v>
      </c>
      <c r="C50" s="56" t="s">
        <v>42</v>
      </c>
      <c r="D50" s="46"/>
      <c r="E50" s="46"/>
      <c r="F50" s="46"/>
      <c r="G50" s="47"/>
      <c r="H50" s="48"/>
      <c r="I50" s="49"/>
      <c r="J50" s="47"/>
      <c r="K50" s="49"/>
      <c r="L50" s="49"/>
      <c r="M50" s="47"/>
      <c r="N50" s="50"/>
      <c r="O50" s="49"/>
      <c r="P50" s="49"/>
      <c r="Q50" s="49"/>
      <c r="R50" s="49"/>
      <c r="S50" s="49"/>
      <c r="T50" s="49"/>
      <c r="U50" s="49"/>
      <c r="V50" s="49"/>
      <c r="W50" s="49"/>
      <c r="X50" s="46"/>
      <c r="Y50" s="46"/>
      <c r="Z50" s="46"/>
      <c r="AA50" s="52"/>
      <c r="AB50" s="53">
        <f>COUNT(D50:AA50)</f>
        <v>0</v>
      </c>
      <c r="AC50" s="54">
        <f>IF(AB50=0,0,AVERAGE(D50:Z50))</f>
        <v>0</v>
      </c>
      <c r="AD50" s="54">
        <f>IF(AC50=0,0,AVERAGE(E50:AA50))</f>
        <v>0</v>
      </c>
      <c r="AE50" s="54">
        <f>IF(AD50=0,0,AVERAGE(F50:AB50))</f>
        <v>0</v>
      </c>
      <c r="AF50" s="24"/>
    </row>
    <row r="51" spans="1:32" s="1" customFormat="1" ht="15" customHeight="1" x14ac:dyDescent="0.2">
      <c r="A51" s="44" t="s">
        <v>338</v>
      </c>
      <c r="B51" s="45" t="s">
        <v>12</v>
      </c>
      <c r="C51" s="45" t="s">
        <v>55</v>
      </c>
      <c r="D51" s="46"/>
      <c r="E51" s="46"/>
      <c r="F51" s="46"/>
      <c r="G51" s="47"/>
      <c r="H51" s="48"/>
      <c r="I51" s="49"/>
      <c r="J51" s="47"/>
      <c r="K51" s="49"/>
      <c r="L51" s="49"/>
      <c r="M51" s="47"/>
      <c r="N51" s="50"/>
      <c r="O51" s="49"/>
      <c r="P51" s="49"/>
      <c r="Q51" s="49"/>
      <c r="R51" s="49"/>
      <c r="S51" s="49"/>
      <c r="T51" s="49"/>
      <c r="U51" s="49"/>
      <c r="V51" s="49"/>
      <c r="W51" s="49"/>
      <c r="X51" s="46"/>
      <c r="Y51" s="46"/>
      <c r="Z51" s="46"/>
      <c r="AA51" s="52"/>
      <c r="AB51" s="53">
        <f>COUNT(D51:AA51)</f>
        <v>0</v>
      </c>
      <c r="AC51" s="54">
        <f>IF(AB51=0,0,AVERAGE(D51:Z51))</f>
        <v>0</v>
      </c>
      <c r="AD51" s="54">
        <f>IF(AC51=0,0,AVERAGE(E51:AA51))</f>
        <v>0</v>
      </c>
      <c r="AE51" s="54">
        <f>IF(AD51=0,0,AVERAGE(F51:AB51))</f>
        <v>0</v>
      </c>
      <c r="AF51" s="24"/>
    </row>
    <row r="52" spans="1:32" s="1" customFormat="1" ht="15" customHeight="1" x14ac:dyDescent="0.2">
      <c r="A52" s="60" t="s">
        <v>341</v>
      </c>
      <c r="B52" s="46" t="s">
        <v>12</v>
      </c>
      <c r="C52" s="46" t="s">
        <v>42</v>
      </c>
      <c r="D52" s="46"/>
      <c r="E52" s="46"/>
      <c r="F52" s="46"/>
      <c r="G52" s="47"/>
      <c r="H52" s="48"/>
      <c r="I52" s="49"/>
      <c r="J52" s="47"/>
      <c r="K52" s="49"/>
      <c r="L52" s="49"/>
      <c r="M52" s="47"/>
      <c r="N52" s="50"/>
      <c r="O52" s="49"/>
      <c r="P52" s="49"/>
      <c r="Q52" s="49"/>
      <c r="R52" s="49"/>
      <c r="S52" s="49"/>
      <c r="T52" s="49"/>
      <c r="U52" s="49"/>
      <c r="V52" s="49"/>
      <c r="W52" s="49"/>
      <c r="X52" s="46"/>
      <c r="Y52" s="46"/>
      <c r="Z52" s="46"/>
      <c r="AA52" s="52"/>
      <c r="AB52" s="53">
        <f>COUNT(D52:AA52)</f>
        <v>0</v>
      </c>
      <c r="AC52" s="54">
        <f>IF(AB52=0,0,AVERAGE(D52:Z52))</f>
        <v>0</v>
      </c>
      <c r="AD52" s="54">
        <f>IF(AC52=0,0,AVERAGE(E52:AA52))</f>
        <v>0</v>
      </c>
      <c r="AE52" s="54">
        <f>IF(AD52=0,0,AVERAGE(F52:AB52))</f>
        <v>0</v>
      </c>
      <c r="AF52" s="24"/>
    </row>
    <row r="53" spans="1:32" s="1" customFormat="1" ht="15" customHeight="1" x14ac:dyDescent="0.2">
      <c r="A53" s="69" t="s">
        <v>61</v>
      </c>
      <c r="B53" s="45" t="s">
        <v>3</v>
      </c>
      <c r="C53" s="45" t="s">
        <v>42</v>
      </c>
      <c r="D53" s="46"/>
      <c r="E53" s="46"/>
      <c r="F53" s="46"/>
      <c r="G53" s="47"/>
      <c r="H53" s="48"/>
      <c r="I53" s="49"/>
      <c r="J53" s="47"/>
      <c r="K53" s="49"/>
      <c r="L53" s="49"/>
      <c r="M53" s="47"/>
      <c r="N53" s="50"/>
      <c r="O53" s="49"/>
      <c r="P53" s="49"/>
      <c r="Q53" s="49"/>
      <c r="R53" s="49"/>
      <c r="S53" s="49"/>
      <c r="T53" s="49"/>
      <c r="U53" s="49"/>
      <c r="V53" s="49"/>
      <c r="W53" s="49"/>
      <c r="X53" s="46"/>
      <c r="Y53" s="46"/>
      <c r="Z53" s="46"/>
      <c r="AA53" s="52"/>
      <c r="AB53" s="53">
        <f>COUNT(D53:AA53)</f>
        <v>0</v>
      </c>
      <c r="AC53" s="54">
        <f>IF(AB53=0,0,AVERAGE(D53:Z53))</f>
        <v>0</v>
      </c>
      <c r="AD53" s="54">
        <f>IF(AC53=0,0,AVERAGE(E53:AA53))</f>
        <v>0</v>
      </c>
      <c r="AE53" s="54">
        <f>IF(AD53=0,0,AVERAGE(F53:AB53))</f>
        <v>0</v>
      </c>
      <c r="AF53" s="24"/>
    </row>
    <row r="54" spans="1:32" s="1" customFormat="1" ht="15" customHeight="1" x14ac:dyDescent="0.2">
      <c r="A54" s="44" t="s">
        <v>262</v>
      </c>
      <c r="B54" s="45" t="s">
        <v>3</v>
      </c>
      <c r="C54" s="45" t="s">
        <v>42</v>
      </c>
      <c r="D54" s="46"/>
      <c r="E54" s="46"/>
      <c r="F54" s="46"/>
      <c r="G54" s="47"/>
      <c r="H54" s="48"/>
      <c r="I54" s="49"/>
      <c r="J54" s="47"/>
      <c r="K54" s="49"/>
      <c r="L54" s="49"/>
      <c r="M54" s="47"/>
      <c r="N54" s="50"/>
      <c r="O54" s="49"/>
      <c r="P54" s="49"/>
      <c r="Q54" s="49"/>
      <c r="R54" s="49"/>
      <c r="S54" s="49"/>
      <c r="T54" s="49"/>
      <c r="U54" s="49"/>
      <c r="V54" s="49"/>
      <c r="W54" s="49"/>
      <c r="X54" s="46"/>
      <c r="Y54" s="46"/>
      <c r="Z54" s="46"/>
      <c r="AA54" s="52"/>
      <c r="AB54" s="53">
        <f>COUNT(D54:AA54)</f>
        <v>0</v>
      </c>
      <c r="AC54" s="54">
        <f>IF(AB54=0,0,AVERAGE(D54:Z54))</f>
        <v>0</v>
      </c>
      <c r="AD54" s="54">
        <f>IF(AC54=0,0,AVERAGE(E54:AA54))</f>
        <v>0</v>
      </c>
      <c r="AE54" s="54">
        <f>IF(AD54=0,0,AVERAGE(F54:AB54))</f>
        <v>0</v>
      </c>
      <c r="AF54" s="24"/>
    </row>
    <row r="55" spans="1:32" s="1" customFormat="1" ht="15" customHeight="1" x14ac:dyDescent="0.2">
      <c r="A55" s="44" t="s">
        <v>361</v>
      </c>
      <c r="B55" s="45" t="s">
        <v>11</v>
      </c>
      <c r="C55" s="45" t="s">
        <v>42</v>
      </c>
      <c r="D55" s="46"/>
      <c r="E55" s="52"/>
      <c r="F55" s="52"/>
      <c r="G55" s="62"/>
      <c r="H55" s="63"/>
      <c r="I55" s="64"/>
      <c r="J55" s="62"/>
      <c r="K55" s="49"/>
      <c r="L55" s="64"/>
      <c r="M55" s="62"/>
      <c r="N55" s="65"/>
      <c r="O55" s="64"/>
      <c r="P55" s="64"/>
      <c r="Q55" s="64"/>
      <c r="R55" s="64"/>
      <c r="S55" s="64"/>
      <c r="T55" s="64"/>
      <c r="U55" s="64"/>
      <c r="V55" s="64"/>
      <c r="W55" s="64"/>
      <c r="X55" s="52"/>
      <c r="Y55" s="52"/>
      <c r="Z55" s="52"/>
      <c r="AA55" s="61"/>
      <c r="AB55" s="53">
        <f>COUNT(D55:AA55)</f>
        <v>0</v>
      </c>
      <c r="AC55" s="54">
        <f>IF(AB55=0,0,AVERAGE(D55:Z55))</f>
        <v>0</v>
      </c>
      <c r="AD55" s="54">
        <f>IF(AC55=0,0,AVERAGE(E55:AA55))</f>
        <v>0</v>
      </c>
      <c r="AE55" s="54">
        <f>IF(AD55=0,0,AVERAGE(F55:AB55))</f>
        <v>0</v>
      </c>
      <c r="AF55" s="24"/>
    </row>
    <row r="56" spans="1:32" s="1" customFormat="1" ht="15" customHeight="1" x14ac:dyDescent="0.2">
      <c r="A56" s="44" t="s">
        <v>62</v>
      </c>
      <c r="B56" s="45" t="s">
        <v>11</v>
      </c>
      <c r="C56" s="45" t="s">
        <v>42</v>
      </c>
      <c r="D56" s="46"/>
      <c r="E56" s="46"/>
      <c r="F56" s="46"/>
      <c r="G56" s="47"/>
      <c r="H56" s="48"/>
      <c r="I56" s="49"/>
      <c r="J56" s="47"/>
      <c r="K56" s="49"/>
      <c r="L56" s="49"/>
      <c r="M56" s="47"/>
      <c r="N56" s="50"/>
      <c r="O56" s="49"/>
      <c r="P56" s="49"/>
      <c r="Q56" s="49"/>
      <c r="R56" s="49"/>
      <c r="S56" s="49"/>
      <c r="T56" s="49"/>
      <c r="U56" s="49"/>
      <c r="V56" s="49"/>
      <c r="W56" s="49"/>
      <c r="X56" s="46"/>
      <c r="Y56" s="46"/>
      <c r="Z56" s="46"/>
      <c r="AA56" s="61"/>
      <c r="AB56" s="53">
        <f>COUNT(D56:AA56)</f>
        <v>0</v>
      </c>
      <c r="AC56" s="54">
        <f>IF(AB56=0,0,AVERAGE(D56:Z56))</f>
        <v>0</v>
      </c>
      <c r="AD56" s="54">
        <f>IF(AC56=0,0,AVERAGE(E56:AA56))</f>
        <v>0</v>
      </c>
      <c r="AE56" s="54">
        <f>IF(AD56=0,0,AVERAGE(F56:AB56))</f>
        <v>0</v>
      </c>
      <c r="AF56" s="24"/>
    </row>
    <row r="57" spans="1:32" s="1" customFormat="1" ht="15" customHeight="1" x14ac:dyDescent="0.2">
      <c r="A57" s="44" t="s">
        <v>63</v>
      </c>
      <c r="B57" s="45" t="s">
        <v>7</v>
      </c>
      <c r="C57" s="45" t="s">
        <v>52</v>
      </c>
      <c r="D57" s="46"/>
      <c r="E57" s="46"/>
      <c r="F57" s="46"/>
      <c r="G57" s="47"/>
      <c r="H57" s="48"/>
      <c r="I57" s="49"/>
      <c r="J57" s="47"/>
      <c r="K57" s="49"/>
      <c r="L57" s="49"/>
      <c r="M57" s="47"/>
      <c r="N57" s="50"/>
      <c r="O57" s="49"/>
      <c r="P57" s="49"/>
      <c r="Q57" s="49"/>
      <c r="R57" s="49"/>
      <c r="S57" s="49"/>
      <c r="T57" s="49"/>
      <c r="U57" s="49"/>
      <c r="V57" s="49"/>
      <c r="W57" s="49"/>
      <c r="X57" s="46"/>
      <c r="Y57" s="46"/>
      <c r="Z57" s="46"/>
      <c r="AA57" s="52"/>
      <c r="AB57" s="53">
        <f>COUNT(D57:AA57)</f>
        <v>0</v>
      </c>
      <c r="AC57" s="54">
        <f>IF(AB57=0,0,AVERAGE(D57:Z57))</f>
        <v>0</v>
      </c>
      <c r="AD57" s="54">
        <f>IF(AC57=0,0,AVERAGE(E57:AA57))</f>
        <v>0</v>
      </c>
      <c r="AE57" s="54">
        <f>IF(AD57=0,0,AVERAGE(F57:AB57))</f>
        <v>0</v>
      </c>
      <c r="AF57" s="24"/>
    </row>
    <row r="58" spans="1:32" s="1" customFormat="1" ht="15" customHeight="1" x14ac:dyDescent="0.2">
      <c r="A58" s="44" t="s">
        <v>64</v>
      </c>
      <c r="B58" s="45" t="s">
        <v>7</v>
      </c>
      <c r="C58" s="45" t="s">
        <v>42</v>
      </c>
      <c r="D58" s="46"/>
      <c r="E58" s="46"/>
      <c r="F58" s="46"/>
      <c r="G58" s="47"/>
      <c r="H58" s="48"/>
      <c r="I58" s="49"/>
      <c r="J58" s="47"/>
      <c r="K58" s="49"/>
      <c r="L58" s="49"/>
      <c r="M58" s="47"/>
      <c r="N58" s="50"/>
      <c r="O58" s="49"/>
      <c r="P58" s="49"/>
      <c r="Q58" s="49"/>
      <c r="R58" s="49"/>
      <c r="S58" s="49"/>
      <c r="T58" s="49"/>
      <c r="U58" s="49"/>
      <c r="V58" s="49"/>
      <c r="W58" s="49"/>
      <c r="X58" s="46"/>
      <c r="Y58" s="46"/>
      <c r="Z58" s="46"/>
      <c r="AA58" s="52"/>
      <c r="AB58" s="53">
        <f>COUNT(D58:AA58)</f>
        <v>0</v>
      </c>
      <c r="AC58" s="54">
        <f>IF(AB58=0,0,AVERAGE(D58:Z58))</f>
        <v>0</v>
      </c>
      <c r="AD58" s="54">
        <f>IF(AC58=0,0,AVERAGE(E58:AA58))</f>
        <v>0</v>
      </c>
      <c r="AE58" s="54">
        <f>IF(AD58=0,0,AVERAGE(F58:AB58))</f>
        <v>0</v>
      </c>
      <c r="AF58" s="24"/>
    </row>
    <row r="59" spans="1:32" s="1" customFormat="1" ht="15" customHeight="1" x14ac:dyDescent="0.2">
      <c r="A59" s="44" t="s">
        <v>64</v>
      </c>
      <c r="B59" s="45" t="s">
        <v>7</v>
      </c>
      <c r="C59" s="45" t="s">
        <v>54</v>
      </c>
      <c r="D59" s="46"/>
      <c r="E59" s="46"/>
      <c r="F59" s="46"/>
      <c r="G59" s="47"/>
      <c r="H59" s="48"/>
      <c r="I59" s="49"/>
      <c r="J59" s="47"/>
      <c r="K59" s="49"/>
      <c r="L59" s="49"/>
      <c r="M59" s="47"/>
      <c r="N59" s="50"/>
      <c r="O59" s="46"/>
      <c r="P59" s="49"/>
      <c r="Q59" s="49"/>
      <c r="R59" s="49"/>
      <c r="S59" s="49"/>
      <c r="T59" s="49"/>
      <c r="U59" s="49"/>
      <c r="V59" s="49"/>
      <c r="W59" s="49"/>
      <c r="X59" s="46"/>
      <c r="Y59" s="46"/>
      <c r="Z59" s="46"/>
      <c r="AA59" s="52"/>
      <c r="AB59" s="53">
        <f>COUNT(D59:AA59)</f>
        <v>0</v>
      </c>
      <c r="AC59" s="54">
        <f>IF(AB59=0,0,AVERAGE(D59:Z59))</f>
        <v>0</v>
      </c>
      <c r="AD59" s="54">
        <f>IF(AC59=0,0,AVERAGE(E59:AA59))</f>
        <v>0</v>
      </c>
      <c r="AE59" s="54">
        <f>IF(AD59=0,0,AVERAGE(F59:AB59))</f>
        <v>0</v>
      </c>
      <c r="AF59" s="24"/>
    </row>
    <row r="60" spans="1:32" s="1" customFormat="1" ht="15" customHeight="1" x14ac:dyDescent="0.2">
      <c r="A60" s="44" t="s">
        <v>356</v>
      </c>
      <c r="B60" s="45" t="s">
        <v>5</v>
      </c>
      <c r="C60" s="45" t="s">
        <v>47</v>
      </c>
      <c r="D60" s="46"/>
      <c r="E60" s="46"/>
      <c r="F60" s="46"/>
      <c r="G60" s="47"/>
      <c r="H60" s="48"/>
      <c r="I60" s="49"/>
      <c r="J60" s="47"/>
      <c r="K60" s="49"/>
      <c r="L60" s="49"/>
      <c r="M60" s="47"/>
      <c r="N60" s="50"/>
      <c r="O60" s="49"/>
      <c r="P60" s="49"/>
      <c r="Q60" s="49"/>
      <c r="R60" s="49"/>
      <c r="S60" s="49"/>
      <c r="T60" s="49"/>
      <c r="U60" s="49"/>
      <c r="V60" s="49"/>
      <c r="W60" s="49"/>
      <c r="X60" s="46"/>
      <c r="Y60" s="46"/>
      <c r="Z60" s="46"/>
      <c r="AA60" s="52"/>
      <c r="AB60" s="53">
        <f>COUNT(D60:AA60)</f>
        <v>0</v>
      </c>
      <c r="AC60" s="54">
        <f>IF(AB60=0,0,AVERAGE(D60:Z60))</f>
        <v>0</v>
      </c>
      <c r="AD60" s="54">
        <f>IF(AC60=0,0,AVERAGE(E60:AA60))</f>
        <v>0</v>
      </c>
      <c r="AE60" s="54">
        <f>IF(AD60=0,0,AVERAGE(F60:AB60))</f>
        <v>0</v>
      </c>
      <c r="AF60" s="24"/>
    </row>
    <row r="61" spans="1:32" s="1" customFormat="1" ht="15" customHeight="1" x14ac:dyDescent="0.2">
      <c r="A61" s="44" t="s">
        <v>356</v>
      </c>
      <c r="B61" s="45" t="s">
        <v>5</v>
      </c>
      <c r="C61" s="45" t="s">
        <v>44</v>
      </c>
      <c r="D61" s="46"/>
      <c r="E61" s="46"/>
      <c r="F61" s="46"/>
      <c r="G61" s="47"/>
      <c r="H61" s="48"/>
      <c r="I61" s="49"/>
      <c r="J61" s="47"/>
      <c r="K61" s="49"/>
      <c r="L61" s="49"/>
      <c r="M61" s="47"/>
      <c r="N61" s="50"/>
      <c r="O61" s="49"/>
      <c r="P61" s="49"/>
      <c r="Q61" s="49"/>
      <c r="R61" s="49"/>
      <c r="S61" s="49"/>
      <c r="T61" s="49"/>
      <c r="U61" s="49"/>
      <c r="V61" s="49"/>
      <c r="W61" s="49"/>
      <c r="X61" s="46"/>
      <c r="Y61" s="46"/>
      <c r="Z61" s="46"/>
      <c r="AA61" s="52"/>
      <c r="AB61" s="53">
        <f>COUNT(D61:AA61)</f>
        <v>0</v>
      </c>
      <c r="AC61" s="54">
        <f>IF(AB61=0,0,AVERAGE(D61:Z61))</f>
        <v>0</v>
      </c>
      <c r="AD61" s="54">
        <f>IF(AC61=0,0,AVERAGE(E61:AA61))</f>
        <v>0</v>
      </c>
      <c r="AE61" s="54">
        <f>IF(AD61=0,0,AVERAGE(F61:AB61))</f>
        <v>0</v>
      </c>
      <c r="AF61" s="24"/>
    </row>
    <row r="62" spans="1:32" s="1" customFormat="1" ht="15" customHeight="1" x14ac:dyDescent="0.2">
      <c r="A62" s="44" t="s">
        <v>65</v>
      </c>
      <c r="B62" s="45" t="s">
        <v>12</v>
      </c>
      <c r="C62" s="56" t="s">
        <v>42</v>
      </c>
      <c r="D62" s="46"/>
      <c r="E62" s="46"/>
      <c r="F62" s="46"/>
      <c r="G62" s="47"/>
      <c r="H62" s="48"/>
      <c r="I62" s="49"/>
      <c r="J62" s="47"/>
      <c r="K62" s="49"/>
      <c r="L62" s="49"/>
      <c r="M62" s="47"/>
      <c r="N62" s="50"/>
      <c r="O62" s="49"/>
      <c r="P62" s="49"/>
      <c r="Q62" s="49"/>
      <c r="R62" s="49"/>
      <c r="S62" s="49"/>
      <c r="T62" s="49"/>
      <c r="U62" s="49"/>
      <c r="V62" s="49"/>
      <c r="W62" s="49"/>
      <c r="X62" s="46"/>
      <c r="Y62" s="46"/>
      <c r="Z62" s="46"/>
      <c r="AA62" s="52"/>
      <c r="AB62" s="53">
        <f>COUNT(D62:AA62)</f>
        <v>0</v>
      </c>
      <c r="AC62" s="54">
        <f>IF(AB62=0,0,AVERAGE(D62:Z62))</f>
        <v>0</v>
      </c>
      <c r="AD62" s="54">
        <f>IF(AC62=0,0,AVERAGE(E62:AA62))</f>
        <v>0</v>
      </c>
      <c r="AE62" s="54">
        <f>IF(AD62=0,0,AVERAGE(F62:AB62))</f>
        <v>0</v>
      </c>
      <c r="AF62" s="24"/>
    </row>
    <row r="63" spans="1:32" s="1" customFormat="1" ht="15" customHeight="1" x14ac:dyDescent="0.2">
      <c r="A63" s="60" t="s">
        <v>362</v>
      </c>
      <c r="B63" s="52" t="s">
        <v>5</v>
      </c>
      <c r="C63" s="52" t="s">
        <v>42</v>
      </c>
      <c r="D63" s="46"/>
      <c r="E63" s="46"/>
      <c r="F63" s="46"/>
      <c r="G63" s="47"/>
      <c r="H63" s="48"/>
      <c r="I63" s="49"/>
      <c r="J63" s="47"/>
      <c r="K63" s="49"/>
      <c r="L63" s="49"/>
      <c r="M63" s="47"/>
      <c r="N63" s="50"/>
      <c r="O63" s="49"/>
      <c r="P63" s="49"/>
      <c r="Q63" s="49"/>
      <c r="R63" s="49"/>
      <c r="S63" s="49"/>
      <c r="T63" s="49"/>
      <c r="U63" s="49"/>
      <c r="V63" s="49"/>
      <c r="W63" s="49"/>
      <c r="X63" s="46"/>
      <c r="Y63" s="46"/>
      <c r="Z63" s="46"/>
      <c r="AA63" s="52"/>
      <c r="AB63" s="53">
        <f>COUNT(D63:AA63)</f>
        <v>0</v>
      </c>
      <c r="AC63" s="54">
        <f>IF(AB63=0,0,AVERAGE(D63:Z63))</f>
        <v>0</v>
      </c>
      <c r="AD63" s="54">
        <f>IF(AC63=0,0,AVERAGE(E63:AA63))</f>
        <v>0</v>
      </c>
      <c r="AE63" s="54">
        <f>IF(AD63=0,0,AVERAGE(F63:AB63))</f>
        <v>0</v>
      </c>
      <c r="AF63" s="24"/>
    </row>
    <row r="64" spans="1:32" s="1" customFormat="1" ht="15" customHeight="1" x14ac:dyDescent="0.2">
      <c r="A64" s="44" t="s">
        <v>66</v>
      </c>
      <c r="B64" s="45" t="s">
        <v>10</v>
      </c>
      <c r="C64" s="45" t="s">
        <v>42</v>
      </c>
      <c r="D64" s="46"/>
      <c r="E64" s="46"/>
      <c r="F64" s="46"/>
      <c r="G64" s="47"/>
      <c r="H64" s="48"/>
      <c r="I64" s="49"/>
      <c r="J64" s="47"/>
      <c r="K64" s="49"/>
      <c r="L64" s="49"/>
      <c r="M64" s="47"/>
      <c r="N64" s="50"/>
      <c r="O64" s="49"/>
      <c r="P64" s="49"/>
      <c r="Q64" s="49"/>
      <c r="R64" s="49"/>
      <c r="S64" s="49"/>
      <c r="T64" s="49"/>
      <c r="U64" s="49"/>
      <c r="V64" s="49"/>
      <c r="W64" s="49"/>
      <c r="X64" s="46"/>
      <c r="Y64" s="46"/>
      <c r="Z64" s="46"/>
      <c r="AA64" s="52"/>
      <c r="AB64" s="53">
        <f>COUNT(D64:AA64)</f>
        <v>0</v>
      </c>
      <c r="AC64" s="54">
        <f>IF(AB64=0,0,AVERAGE(D64:Z64))</f>
        <v>0</v>
      </c>
      <c r="AD64" s="54">
        <f>IF(AC64=0,0,AVERAGE(E64:AA64))</f>
        <v>0</v>
      </c>
      <c r="AE64" s="54">
        <f>IF(AD64=0,0,AVERAGE(F64:AB64))</f>
        <v>0</v>
      </c>
      <c r="AF64" s="24"/>
    </row>
    <row r="65" spans="1:32" s="1" customFormat="1" ht="15" customHeight="1" x14ac:dyDescent="0.2">
      <c r="A65" s="60" t="s">
        <v>66</v>
      </c>
      <c r="B65" s="46" t="s">
        <v>10</v>
      </c>
      <c r="C65" s="46" t="s">
        <v>88</v>
      </c>
      <c r="D65" s="46"/>
      <c r="E65" s="46"/>
      <c r="F65" s="46"/>
      <c r="G65" s="47"/>
      <c r="H65" s="48"/>
      <c r="I65" s="49"/>
      <c r="J65" s="47"/>
      <c r="K65" s="49"/>
      <c r="L65" s="49"/>
      <c r="M65" s="47"/>
      <c r="N65" s="50"/>
      <c r="O65" s="49"/>
      <c r="P65" s="49"/>
      <c r="Q65" s="49"/>
      <c r="R65" s="49"/>
      <c r="S65" s="49"/>
      <c r="T65" s="49"/>
      <c r="U65" s="49"/>
      <c r="V65" s="49"/>
      <c r="W65" s="49"/>
      <c r="X65" s="46"/>
      <c r="Y65" s="46"/>
      <c r="Z65" s="46"/>
      <c r="AA65" s="61"/>
      <c r="AB65" s="53">
        <f>COUNT(D65:AA65)</f>
        <v>0</v>
      </c>
      <c r="AC65" s="54">
        <f>IF(AB65=0,0,AVERAGE(D65:Z65))</f>
        <v>0</v>
      </c>
      <c r="AD65" s="54">
        <f>IF(AC65=0,0,AVERAGE(E65:AA65))</f>
        <v>0</v>
      </c>
      <c r="AE65" s="54">
        <f>IF(AD65=0,0,AVERAGE(F65:AB65))</f>
        <v>0</v>
      </c>
      <c r="AF65" s="24"/>
    </row>
    <row r="66" spans="1:32" s="1" customFormat="1" ht="15" customHeight="1" x14ac:dyDescent="0.2">
      <c r="A66" s="44" t="s">
        <v>263</v>
      </c>
      <c r="B66" s="45" t="s">
        <v>5</v>
      </c>
      <c r="C66" s="45" t="s">
        <v>42</v>
      </c>
      <c r="D66" s="46"/>
      <c r="E66" s="46"/>
      <c r="F66" s="46"/>
      <c r="G66" s="47"/>
      <c r="H66" s="48"/>
      <c r="I66" s="49"/>
      <c r="J66" s="47"/>
      <c r="K66" s="49"/>
      <c r="L66" s="49"/>
      <c r="M66" s="47"/>
      <c r="N66" s="50"/>
      <c r="O66" s="49"/>
      <c r="P66" s="49"/>
      <c r="Q66" s="49"/>
      <c r="R66" s="49"/>
      <c r="S66" s="49"/>
      <c r="T66" s="49"/>
      <c r="U66" s="49"/>
      <c r="V66" s="49"/>
      <c r="W66" s="49"/>
      <c r="X66" s="46"/>
      <c r="Y66" s="46"/>
      <c r="Z66" s="46"/>
      <c r="AA66" s="52"/>
      <c r="AB66" s="53">
        <f>COUNT(D66:AA66)</f>
        <v>0</v>
      </c>
      <c r="AC66" s="54">
        <f>IF(AB66=0,0,AVERAGE(D66:Z66))</f>
        <v>0</v>
      </c>
      <c r="AD66" s="54">
        <f>IF(AC66=0,0,AVERAGE(E66:AA66))</f>
        <v>0</v>
      </c>
      <c r="AE66" s="54">
        <f>IF(AD66=0,0,AVERAGE(F66:AB66))</f>
        <v>0</v>
      </c>
      <c r="AF66" s="24"/>
    </row>
    <row r="67" spans="1:32" s="1" customFormat="1" ht="15" customHeight="1" x14ac:dyDescent="0.2">
      <c r="A67" s="44" t="s">
        <v>67</v>
      </c>
      <c r="B67" s="45" t="s">
        <v>10</v>
      </c>
      <c r="C67" s="45" t="s">
        <v>42</v>
      </c>
      <c r="D67" s="46"/>
      <c r="E67" s="46"/>
      <c r="F67" s="46"/>
      <c r="G67" s="47"/>
      <c r="H67" s="48"/>
      <c r="I67" s="49"/>
      <c r="J67" s="47"/>
      <c r="K67" s="49"/>
      <c r="L67" s="49"/>
      <c r="M67" s="47"/>
      <c r="N67" s="50"/>
      <c r="O67" s="49"/>
      <c r="P67" s="49"/>
      <c r="Q67" s="49"/>
      <c r="R67" s="49"/>
      <c r="S67" s="49"/>
      <c r="T67" s="49"/>
      <c r="U67" s="49"/>
      <c r="V67" s="49"/>
      <c r="W67" s="49"/>
      <c r="X67" s="46"/>
      <c r="Y67" s="46"/>
      <c r="Z67" s="46"/>
      <c r="AA67" s="52"/>
      <c r="AB67" s="53">
        <f>COUNT(D67:AA67)</f>
        <v>0</v>
      </c>
      <c r="AC67" s="54">
        <f>IF(AB67=0,0,AVERAGE(D67:Z67))</f>
        <v>0</v>
      </c>
      <c r="AD67" s="54">
        <f>IF(AC67=0,0,AVERAGE(E67:AA67))</f>
        <v>0</v>
      </c>
      <c r="AE67" s="54">
        <f>IF(AD67=0,0,AVERAGE(F67:AB67))</f>
        <v>0</v>
      </c>
      <c r="AF67" s="24"/>
    </row>
    <row r="68" spans="1:32" s="1" customFormat="1" ht="15" customHeight="1" x14ac:dyDescent="0.2">
      <c r="A68" s="44" t="s">
        <v>67</v>
      </c>
      <c r="B68" s="45" t="s">
        <v>10</v>
      </c>
      <c r="C68" s="45" t="s">
        <v>47</v>
      </c>
      <c r="D68" s="46"/>
      <c r="E68" s="46"/>
      <c r="F68" s="46"/>
      <c r="G68" s="47"/>
      <c r="H68" s="48"/>
      <c r="I68" s="49"/>
      <c r="J68" s="47"/>
      <c r="K68" s="49"/>
      <c r="L68" s="49"/>
      <c r="M68" s="47"/>
      <c r="N68" s="50"/>
      <c r="O68" s="49"/>
      <c r="P68" s="49"/>
      <c r="Q68" s="49"/>
      <c r="R68" s="49"/>
      <c r="S68" s="49"/>
      <c r="T68" s="49"/>
      <c r="U68" s="49"/>
      <c r="V68" s="49"/>
      <c r="W68" s="49"/>
      <c r="X68" s="46"/>
      <c r="Y68" s="46"/>
      <c r="Z68" s="46"/>
      <c r="AA68" s="52"/>
      <c r="AB68" s="53">
        <f>COUNT(D68:AA68)</f>
        <v>0</v>
      </c>
      <c r="AC68" s="54">
        <f>IF(AB68=0,0,AVERAGE(D68:Z68))</f>
        <v>0</v>
      </c>
      <c r="AD68" s="54">
        <f>IF(AC68=0,0,AVERAGE(E68:AA68))</f>
        <v>0</v>
      </c>
      <c r="AE68" s="54">
        <f>IF(AD68=0,0,AVERAGE(F68:AB68))</f>
        <v>0</v>
      </c>
      <c r="AF68" s="24"/>
    </row>
    <row r="69" spans="1:32" s="1" customFormat="1" ht="15" customHeight="1" x14ac:dyDescent="0.2">
      <c r="A69" s="60" t="s">
        <v>369</v>
      </c>
      <c r="B69" s="52" t="s">
        <v>5</v>
      </c>
      <c r="C69" s="45" t="s">
        <v>54</v>
      </c>
      <c r="D69" s="46"/>
      <c r="E69" s="46"/>
      <c r="F69" s="46"/>
      <c r="G69" s="47"/>
      <c r="H69" s="48"/>
      <c r="I69" s="49"/>
      <c r="J69" s="47"/>
      <c r="K69" s="49"/>
      <c r="L69" s="49"/>
      <c r="M69" s="47"/>
      <c r="N69" s="50"/>
      <c r="O69" s="49"/>
      <c r="P69" s="49"/>
      <c r="Q69" s="49"/>
      <c r="R69" s="49"/>
      <c r="S69" s="49"/>
      <c r="T69" s="49"/>
      <c r="U69" s="49"/>
      <c r="V69" s="49"/>
      <c r="W69" s="49"/>
      <c r="X69" s="46"/>
      <c r="Y69" s="46"/>
      <c r="Z69" s="46"/>
      <c r="AA69" s="52"/>
      <c r="AB69" s="53">
        <f>COUNT(D69:AA69)</f>
        <v>0</v>
      </c>
      <c r="AC69" s="54">
        <f>IF(AB69=0,0,AVERAGE(D69:Z69))</f>
        <v>0</v>
      </c>
      <c r="AD69" s="54">
        <f>IF(AC69=0,0,AVERAGE(E69:AA69))</f>
        <v>0</v>
      </c>
      <c r="AE69" s="54">
        <f>IF(AD69=0,0,AVERAGE(F69:AB69))</f>
        <v>0</v>
      </c>
      <c r="AF69" s="24"/>
    </row>
    <row r="70" spans="1:32" s="1" customFormat="1" ht="15" customHeight="1" x14ac:dyDescent="0.2">
      <c r="A70" s="55" t="s">
        <v>68</v>
      </c>
      <c r="B70" s="46" t="s">
        <v>3</v>
      </c>
      <c r="C70" s="46" t="s">
        <v>42</v>
      </c>
      <c r="D70" s="46"/>
      <c r="E70" s="46"/>
      <c r="F70" s="46"/>
      <c r="G70" s="47"/>
      <c r="H70" s="48"/>
      <c r="I70" s="49"/>
      <c r="J70" s="47"/>
      <c r="K70" s="49"/>
      <c r="L70" s="49"/>
      <c r="M70" s="47"/>
      <c r="N70" s="50"/>
      <c r="O70" s="49"/>
      <c r="P70" s="49"/>
      <c r="Q70" s="49"/>
      <c r="R70" s="49"/>
      <c r="S70" s="49"/>
      <c r="T70" s="49"/>
      <c r="U70" s="49"/>
      <c r="V70" s="49"/>
      <c r="W70" s="49"/>
      <c r="X70" s="46"/>
      <c r="Y70" s="45"/>
      <c r="Z70" s="45"/>
      <c r="AA70" s="52"/>
      <c r="AB70" s="53">
        <f>COUNT(D70:AA70)</f>
        <v>0</v>
      </c>
      <c r="AC70" s="54">
        <f>IF(AB70=0,0,AVERAGE(D70:Z70))</f>
        <v>0</v>
      </c>
      <c r="AD70" s="54">
        <f>IF(AC70=0,0,AVERAGE(E70:AA70))</f>
        <v>0</v>
      </c>
      <c r="AE70" s="54">
        <f>IF(AD70=0,0,AVERAGE(F70:AB70))</f>
        <v>0</v>
      </c>
      <c r="AF70" s="24"/>
    </row>
    <row r="71" spans="1:32" s="1" customFormat="1" ht="15" customHeight="1" x14ac:dyDescent="0.2">
      <c r="A71" s="44" t="s">
        <v>69</v>
      </c>
      <c r="B71" s="45" t="s">
        <v>7</v>
      </c>
      <c r="C71" s="45" t="s">
        <v>42</v>
      </c>
      <c r="D71" s="46"/>
      <c r="E71" s="46"/>
      <c r="F71" s="46"/>
      <c r="G71" s="47"/>
      <c r="H71" s="48"/>
      <c r="I71" s="49"/>
      <c r="J71" s="47"/>
      <c r="K71" s="49"/>
      <c r="L71" s="49"/>
      <c r="M71" s="47"/>
      <c r="N71" s="50"/>
      <c r="O71" s="49"/>
      <c r="P71" s="49"/>
      <c r="Q71" s="49"/>
      <c r="R71" s="49"/>
      <c r="S71" s="49"/>
      <c r="T71" s="49"/>
      <c r="U71" s="49"/>
      <c r="V71" s="49"/>
      <c r="W71" s="49"/>
      <c r="X71" s="46"/>
      <c r="Y71" s="46"/>
      <c r="Z71" s="46"/>
      <c r="AA71" s="52"/>
      <c r="AB71" s="53">
        <f>COUNT(D71:AA71)</f>
        <v>0</v>
      </c>
      <c r="AC71" s="54">
        <f>IF(AB71=0,0,AVERAGE(D71:Z71))</f>
        <v>0</v>
      </c>
      <c r="AD71" s="54">
        <f>IF(AC71=0,0,AVERAGE(E71:AA71))</f>
        <v>0</v>
      </c>
      <c r="AE71" s="54">
        <f>IF(AD71=0,0,AVERAGE(F71:AB71))</f>
        <v>0</v>
      </c>
      <c r="AF71" s="24"/>
    </row>
    <row r="72" spans="1:32" s="1" customFormat="1" ht="15" customHeight="1" x14ac:dyDescent="0.2">
      <c r="A72" s="44" t="s">
        <v>387</v>
      </c>
      <c r="B72" s="45" t="s">
        <v>6</v>
      </c>
      <c r="C72" s="45" t="s">
        <v>42</v>
      </c>
      <c r="D72" s="46"/>
      <c r="E72" s="46"/>
      <c r="F72" s="46"/>
      <c r="G72" s="47"/>
      <c r="H72" s="48"/>
      <c r="I72" s="49"/>
      <c r="J72" s="47"/>
      <c r="K72" s="49"/>
      <c r="L72" s="49"/>
      <c r="M72" s="47"/>
      <c r="N72" s="50"/>
      <c r="O72" s="49"/>
      <c r="P72" s="49"/>
      <c r="Q72" s="49"/>
      <c r="R72" s="49"/>
      <c r="S72" s="49"/>
      <c r="T72" s="49"/>
      <c r="U72" s="49"/>
      <c r="V72" s="49"/>
      <c r="W72" s="49"/>
      <c r="X72" s="46"/>
      <c r="Y72" s="46"/>
      <c r="Z72" s="46"/>
      <c r="AA72" s="52"/>
      <c r="AB72" s="53">
        <f>COUNT(D72:AA72)</f>
        <v>0</v>
      </c>
      <c r="AC72" s="54">
        <f>IF(AB72=0,0,AVERAGE(D72:Z72))</f>
        <v>0</v>
      </c>
      <c r="AD72" s="54">
        <f>IF(AC72=0,0,AVERAGE(E72:AA72))</f>
        <v>0</v>
      </c>
      <c r="AE72" s="54">
        <f>IF(AD72=0,0,AVERAGE(F72:AB72))</f>
        <v>0</v>
      </c>
      <c r="AF72" s="24"/>
    </row>
    <row r="73" spans="1:32" s="1" customFormat="1" ht="15" customHeight="1" x14ac:dyDescent="0.2">
      <c r="A73" s="44" t="s">
        <v>70</v>
      </c>
      <c r="B73" s="46" t="s">
        <v>9</v>
      </c>
      <c r="C73" s="46" t="s">
        <v>54</v>
      </c>
      <c r="D73" s="46"/>
      <c r="E73" s="46"/>
      <c r="F73" s="46"/>
      <c r="G73" s="47"/>
      <c r="H73" s="48"/>
      <c r="I73" s="49"/>
      <c r="J73" s="47"/>
      <c r="K73" s="49"/>
      <c r="L73" s="49"/>
      <c r="M73" s="47"/>
      <c r="N73" s="50"/>
      <c r="O73" s="49"/>
      <c r="P73" s="49"/>
      <c r="Q73" s="49"/>
      <c r="R73" s="49"/>
      <c r="S73" s="49"/>
      <c r="T73" s="49"/>
      <c r="U73" s="49"/>
      <c r="V73" s="49"/>
      <c r="W73" s="49"/>
      <c r="X73" s="46"/>
      <c r="Y73" s="46"/>
      <c r="Z73" s="46"/>
      <c r="AA73" s="52"/>
      <c r="AB73" s="53">
        <f>COUNT(D73:AA73)</f>
        <v>0</v>
      </c>
      <c r="AC73" s="54">
        <f>IF(AB73=0,0,AVERAGE(D73:Z73))</f>
        <v>0</v>
      </c>
      <c r="AD73" s="54">
        <f>IF(AC73=0,0,AVERAGE(E73:AA73))</f>
        <v>0</v>
      </c>
      <c r="AE73" s="54">
        <f>IF(AD73=0,0,AVERAGE(F73:AB73))</f>
        <v>0</v>
      </c>
      <c r="AF73" s="24"/>
    </row>
    <row r="74" spans="1:32" s="1" customFormat="1" ht="15" customHeight="1" x14ac:dyDescent="0.2">
      <c r="A74" s="44" t="s">
        <v>70</v>
      </c>
      <c r="B74" s="45" t="s">
        <v>9</v>
      </c>
      <c r="C74" s="45" t="s">
        <v>88</v>
      </c>
      <c r="D74" s="46"/>
      <c r="E74" s="46"/>
      <c r="F74" s="46"/>
      <c r="G74" s="47"/>
      <c r="H74" s="48"/>
      <c r="I74" s="49"/>
      <c r="J74" s="47"/>
      <c r="K74" s="49"/>
      <c r="L74" s="49"/>
      <c r="M74" s="47"/>
      <c r="N74" s="50"/>
      <c r="O74" s="49"/>
      <c r="P74" s="49"/>
      <c r="Q74" s="49"/>
      <c r="R74" s="49"/>
      <c r="S74" s="49"/>
      <c r="T74" s="49"/>
      <c r="U74" s="49"/>
      <c r="V74" s="49"/>
      <c r="W74" s="49"/>
      <c r="X74" s="46"/>
      <c r="Y74" s="46"/>
      <c r="Z74" s="46"/>
      <c r="AA74" s="52"/>
      <c r="AB74" s="53">
        <f>COUNT(D74:AA74)</f>
        <v>0</v>
      </c>
      <c r="AC74" s="54">
        <f>IF(AB74=0,0,AVERAGE(D74:Z74))</f>
        <v>0</v>
      </c>
      <c r="AD74" s="54">
        <f>IF(AC74=0,0,AVERAGE(E74:AA74))</f>
        <v>0</v>
      </c>
      <c r="AE74" s="54">
        <f>IF(AD74=0,0,AVERAGE(F74:AB74))</f>
        <v>0</v>
      </c>
      <c r="AF74" s="24"/>
    </row>
    <row r="75" spans="1:32" s="1" customFormat="1" ht="15" customHeight="1" x14ac:dyDescent="0.2">
      <c r="A75" s="44" t="s">
        <v>264</v>
      </c>
      <c r="B75" s="45" t="s">
        <v>11</v>
      </c>
      <c r="C75" s="56" t="s">
        <v>42</v>
      </c>
      <c r="D75" s="46"/>
      <c r="E75" s="46"/>
      <c r="F75" s="46"/>
      <c r="G75" s="47"/>
      <c r="H75" s="48"/>
      <c r="I75" s="49"/>
      <c r="J75" s="47"/>
      <c r="K75" s="49"/>
      <c r="L75" s="49"/>
      <c r="M75" s="47"/>
      <c r="N75" s="50"/>
      <c r="O75" s="49"/>
      <c r="P75" s="49"/>
      <c r="Q75" s="49"/>
      <c r="R75" s="49"/>
      <c r="S75" s="74"/>
      <c r="T75" s="49"/>
      <c r="U75" s="49"/>
      <c r="V75" s="49"/>
      <c r="W75" s="49"/>
      <c r="X75" s="46"/>
      <c r="Y75" s="45"/>
      <c r="Z75" s="45"/>
      <c r="AA75" s="52"/>
      <c r="AB75" s="53">
        <f>COUNT(D75:AA75)</f>
        <v>0</v>
      </c>
      <c r="AC75" s="54">
        <f>IF(AB75=0,0,AVERAGE(D75:Z75))</f>
        <v>0</v>
      </c>
      <c r="AD75" s="54">
        <f>IF(AC75=0,0,AVERAGE(E75:AA75))</f>
        <v>0</v>
      </c>
      <c r="AE75" s="54">
        <f>IF(AD75=0,0,AVERAGE(F75:AB75))</f>
        <v>0</v>
      </c>
      <c r="AF75" s="24"/>
    </row>
    <row r="76" spans="1:32" s="1" customFormat="1" ht="15" customHeight="1" x14ac:dyDescent="0.2">
      <c r="A76" s="44" t="s">
        <v>71</v>
      </c>
      <c r="B76" s="45" t="s">
        <v>11</v>
      </c>
      <c r="C76" s="45" t="s">
        <v>42</v>
      </c>
      <c r="D76" s="46"/>
      <c r="E76" s="46"/>
      <c r="F76" s="46"/>
      <c r="G76" s="47"/>
      <c r="H76" s="48"/>
      <c r="I76" s="49"/>
      <c r="J76" s="47"/>
      <c r="K76" s="49"/>
      <c r="L76" s="49"/>
      <c r="M76" s="47"/>
      <c r="N76" s="50"/>
      <c r="O76" s="49"/>
      <c r="P76" s="49"/>
      <c r="Q76" s="49"/>
      <c r="R76" s="49"/>
      <c r="S76" s="49"/>
      <c r="T76" s="49"/>
      <c r="U76" s="49"/>
      <c r="V76" s="49"/>
      <c r="W76" s="49"/>
      <c r="X76" s="46"/>
      <c r="Y76" s="46"/>
      <c r="Z76" s="46"/>
      <c r="AA76" s="52"/>
      <c r="AB76" s="53">
        <f>COUNT(D76:AA76)</f>
        <v>0</v>
      </c>
      <c r="AC76" s="54">
        <f>IF(AB76=0,0,AVERAGE(D76:Z76))</f>
        <v>0</v>
      </c>
      <c r="AD76" s="54">
        <f>IF(AC76=0,0,AVERAGE(E76:AA76))</f>
        <v>0</v>
      </c>
      <c r="AE76" s="54">
        <f>IF(AD76=0,0,AVERAGE(F76:AB76))</f>
        <v>0</v>
      </c>
      <c r="AF76" s="24"/>
    </row>
    <row r="77" spans="1:32" s="1" customFormat="1" ht="15" customHeight="1" x14ac:dyDescent="0.2">
      <c r="A77" s="44" t="s">
        <v>388</v>
      </c>
      <c r="B77" s="45" t="s">
        <v>5</v>
      </c>
      <c r="C77" s="45" t="s">
        <v>42</v>
      </c>
      <c r="D77" s="52"/>
      <c r="E77" s="52"/>
      <c r="F77" s="52"/>
      <c r="G77" s="62"/>
      <c r="H77" s="63"/>
      <c r="I77" s="64"/>
      <c r="J77" s="62"/>
      <c r="K77" s="49"/>
      <c r="L77" s="64"/>
      <c r="M77" s="62"/>
      <c r="N77" s="65"/>
      <c r="O77" s="64"/>
      <c r="P77" s="64"/>
      <c r="Q77" s="64"/>
      <c r="R77" s="64"/>
      <c r="S77" s="300"/>
      <c r="T77" s="64"/>
      <c r="U77" s="64"/>
      <c r="V77" s="64"/>
      <c r="W77" s="64"/>
      <c r="X77" s="52"/>
      <c r="Y77" s="52"/>
      <c r="Z77" s="52"/>
      <c r="AA77" s="61"/>
      <c r="AB77" s="53">
        <f>COUNT(D77:AA77)</f>
        <v>0</v>
      </c>
      <c r="AC77" s="54">
        <f>IF(AB77=0,0,AVERAGE(D77:Z77))</f>
        <v>0</v>
      </c>
      <c r="AD77" s="54">
        <f>IF(AC77=0,0,AVERAGE(E77:AA77))</f>
        <v>0</v>
      </c>
      <c r="AE77" s="54">
        <f>IF(AD77=0,0,AVERAGE(F77:AB77))</f>
        <v>0</v>
      </c>
      <c r="AF77" s="24"/>
    </row>
    <row r="78" spans="1:32" s="1" customFormat="1" ht="15" customHeight="1" x14ac:dyDescent="0.2">
      <c r="A78" s="44" t="s">
        <v>354</v>
      </c>
      <c r="B78" s="45" t="s">
        <v>5</v>
      </c>
      <c r="C78" s="45" t="s">
        <v>42</v>
      </c>
      <c r="D78" s="46"/>
      <c r="E78" s="46"/>
      <c r="F78" s="46"/>
      <c r="G78" s="47"/>
      <c r="H78" s="48"/>
      <c r="I78" s="49"/>
      <c r="J78" s="47"/>
      <c r="K78" s="49"/>
      <c r="L78" s="49"/>
      <c r="M78" s="47"/>
      <c r="N78" s="50"/>
      <c r="O78" s="49"/>
      <c r="P78" s="49"/>
      <c r="Q78" s="49"/>
      <c r="R78" s="49"/>
      <c r="S78" s="49"/>
      <c r="T78" s="49"/>
      <c r="U78" s="49"/>
      <c r="V78" s="49"/>
      <c r="W78" s="49"/>
      <c r="X78" s="46"/>
      <c r="Y78" s="46"/>
      <c r="Z78" s="46"/>
      <c r="AA78" s="52"/>
      <c r="AB78" s="53">
        <f>COUNT(D78:AA78)</f>
        <v>0</v>
      </c>
      <c r="AC78" s="54">
        <f>IF(AB78=0,0,AVERAGE(D78:Z78))</f>
        <v>0</v>
      </c>
      <c r="AD78" s="54">
        <f>IF(AC78=0,0,AVERAGE(E78:AA78))</f>
        <v>0</v>
      </c>
      <c r="AE78" s="54">
        <f>IF(AD78=0,0,AVERAGE(F78:AB78))</f>
        <v>0</v>
      </c>
      <c r="AF78" s="24"/>
    </row>
    <row r="79" spans="1:32" s="1" customFormat="1" ht="15" customHeight="1" x14ac:dyDescent="0.2">
      <c r="A79" s="44" t="s">
        <v>265</v>
      </c>
      <c r="B79" s="45" t="s">
        <v>4</v>
      </c>
      <c r="C79" s="45" t="s">
        <v>52</v>
      </c>
      <c r="D79" s="46"/>
      <c r="E79" s="46"/>
      <c r="F79" s="46"/>
      <c r="G79" s="47"/>
      <c r="H79" s="48"/>
      <c r="I79" s="49"/>
      <c r="J79" s="47"/>
      <c r="K79" s="49"/>
      <c r="L79" s="49"/>
      <c r="M79" s="47"/>
      <c r="N79" s="50"/>
      <c r="O79" s="49"/>
      <c r="P79" s="49"/>
      <c r="Q79" s="49"/>
      <c r="R79" s="49"/>
      <c r="S79" s="49"/>
      <c r="T79" s="49"/>
      <c r="U79" s="49"/>
      <c r="V79" s="49"/>
      <c r="W79" s="49"/>
      <c r="X79" s="46"/>
      <c r="Y79" s="46"/>
      <c r="Z79" s="46"/>
      <c r="AA79" s="52"/>
      <c r="AB79" s="53">
        <f>COUNT(D79:AA79)</f>
        <v>0</v>
      </c>
      <c r="AC79" s="54">
        <f>IF(AB79=0,0,AVERAGE(D79:Z79))</f>
        <v>0</v>
      </c>
      <c r="AD79" s="54">
        <f>IF(AC79=0,0,AVERAGE(E79:AA79))</f>
        <v>0</v>
      </c>
      <c r="AE79" s="54">
        <f>IF(AD79=0,0,AVERAGE(F79:AB79))</f>
        <v>0</v>
      </c>
      <c r="AF79" s="24"/>
    </row>
    <row r="80" spans="1:32" s="1" customFormat="1" ht="15" customHeight="1" x14ac:dyDescent="0.2">
      <c r="A80" s="44" t="s">
        <v>389</v>
      </c>
      <c r="B80" s="45" t="s">
        <v>4</v>
      </c>
      <c r="C80" s="45" t="s">
        <v>42</v>
      </c>
      <c r="D80" s="52"/>
      <c r="E80" s="52"/>
      <c r="F80" s="52"/>
      <c r="G80" s="62"/>
      <c r="H80" s="63"/>
      <c r="I80" s="64"/>
      <c r="J80" s="62"/>
      <c r="K80" s="49"/>
      <c r="L80" s="64"/>
      <c r="M80" s="62"/>
      <c r="N80" s="65"/>
      <c r="O80" s="64"/>
      <c r="P80" s="64"/>
      <c r="Q80" s="64"/>
      <c r="R80" s="64"/>
      <c r="S80" s="300"/>
      <c r="T80" s="64"/>
      <c r="U80" s="64"/>
      <c r="V80" s="64"/>
      <c r="W80" s="64"/>
      <c r="X80" s="52"/>
      <c r="Y80" s="52"/>
      <c r="Z80" s="52"/>
      <c r="AA80" s="61"/>
      <c r="AB80" s="53">
        <f>COUNT(D80:AA80)</f>
        <v>0</v>
      </c>
      <c r="AC80" s="54">
        <f>IF(AB80=0,0,AVERAGE(D80:Z80))</f>
        <v>0</v>
      </c>
      <c r="AD80" s="54">
        <f>IF(AC80=0,0,AVERAGE(E80:AA80))</f>
        <v>0</v>
      </c>
      <c r="AE80" s="54">
        <f>IF(AD80=0,0,AVERAGE(F80:AB80))</f>
        <v>0</v>
      </c>
      <c r="AF80" s="24"/>
    </row>
    <row r="81" spans="1:32" s="1" customFormat="1" ht="15" customHeight="1" x14ac:dyDescent="0.2">
      <c r="A81" s="44" t="s">
        <v>72</v>
      </c>
      <c r="B81" s="45" t="s">
        <v>7</v>
      </c>
      <c r="C81" s="45" t="s">
        <v>42</v>
      </c>
      <c r="D81" s="46"/>
      <c r="E81" s="46"/>
      <c r="F81" s="46"/>
      <c r="G81" s="47"/>
      <c r="H81" s="48"/>
      <c r="I81" s="49"/>
      <c r="J81" s="47"/>
      <c r="K81" s="49"/>
      <c r="L81" s="49"/>
      <c r="M81" s="47"/>
      <c r="N81" s="50"/>
      <c r="O81" s="49"/>
      <c r="P81" s="49"/>
      <c r="Q81" s="49"/>
      <c r="R81" s="49"/>
      <c r="S81" s="49"/>
      <c r="T81" s="49"/>
      <c r="U81" s="49"/>
      <c r="V81" s="49"/>
      <c r="W81" s="49"/>
      <c r="X81" s="46"/>
      <c r="Y81" s="46"/>
      <c r="Z81" s="46"/>
      <c r="AA81" s="52"/>
      <c r="AB81" s="53">
        <f>COUNT(D81:AA81)</f>
        <v>0</v>
      </c>
      <c r="AC81" s="54">
        <f>IF(AB81=0,0,AVERAGE(D81:Z81))</f>
        <v>0</v>
      </c>
      <c r="AD81" s="54">
        <f>IF(AC81=0,0,AVERAGE(E81:AA81))</f>
        <v>0</v>
      </c>
      <c r="AE81" s="54">
        <f>IF(AD81=0,0,AVERAGE(F81:AB81))</f>
        <v>0</v>
      </c>
      <c r="AF81" s="24"/>
    </row>
    <row r="82" spans="1:32" s="1" customFormat="1" ht="15" customHeight="1" x14ac:dyDescent="0.2">
      <c r="A82" s="44" t="s">
        <v>357</v>
      </c>
      <c r="B82" s="45" t="s">
        <v>5</v>
      </c>
      <c r="C82" s="56" t="s">
        <v>52</v>
      </c>
      <c r="D82" s="46"/>
      <c r="E82" s="46"/>
      <c r="F82" s="46"/>
      <c r="G82" s="47"/>
      <c r="H82" s="48"/>
      <c r="I82" s="49"/>
      <c r="J82" s="47"/>
      <c r="K82" s="49"/>
      <c r="L82" s="49"/>
      <c r="M82" s="47"/>
      <c r="N82" s="50"/>
      <c r="O82" s="49"/>
      <c r="P82" s="49"/>
      <c r="Q82" s="49"/>
      <c r="R82" s="49"/>
      <c r="S82" s="49"/>
      <c r="T82" s="49"/>
      <c r="U82" s="49"/>
      <c r="V82" s="49"/>
      <c r="W82" s="49"/>
      <c r="X82" s="46"/>
      <c r="Y82" s="46"/>
      <c r="Z82" s="46"/>
      <c r="AA82" s="52"/>
      <c r="AB82" s="53">
        <f>COUNT(D82:AA82)</f>
        <v>0</v>
      </c>
      <c r="AC82" s="54">
        <f>IF(AB82=0,0,AVERAGE(D82:Z82))</f>
        <v>0</v>
      </c>
      <c r="AD82" s="54">
        <f>IF(AC82=0,0,AVERAGE(E82:AA82))</f>
        <v>0</v>
      </c>
      <c r="AE82" s="54">
        <f>IF(AD82=0,0,AVERAGE(F82:AB82))</f>
        <v>0</v>
      </c>
      <c r="AF82" s="24"/>
    </row>
    <row r="83" spans="1:32" s="1" customFormat="1" ht="15" customHeight="1" x14ac:dyDescent="0.2">
      <c r="A83" s="44" t="s">
        <v>358</v>
      </c>
      <c r="B83" s="45" t="s">
        <v>5</v>
      </c>
      <c r="C83" s="45" t="s">
        <v>42</v>
      </c>
      <c r="D83" s="46"/>
      <c r="E83" s="46"/>
      <c r="F83" s="46"/>
      <c r="G83" s="47"/>
      <c r="H83" s="48"/>
      <c r="I83" s="49"/>
      <c r="J83" s="47"/>
      <c r="K83" s="49"/>
      <c r="L83" s="49"/>
      <c r="M83" s="47"/>
      <c r="N83" s="50"/>
      <c r="O83" s="49"/>
      <c r="P83" s="49"/>
      <c r="Q83" s="49"/>
      <c r="R83" s="49"/>
      <c r="S83" s="49"/>
      <c r="T83" s="49"/>
      <c r="U83" s="49"/>
      <c r="V83" s="49"/>
      <c r="W83" s="49"/>
      <c r="X83" s="46"/>
      <c r="Y83" s="46"/>
      <c r="Z83" s="46"/>
      <c r="AA83" s="52"/>
      <c r="AB83" s="53">
        <f>COUNT(D83:AA83)</f>
        <v>0</v>
      </c>
      <c r="AC83" s="54">
        <f>IF(AB83=0,0,AVERAGE(D83:Z83))</f>
        <v>0</v>
      </c>
      <c r="AD83" s="54">
        <f>IF(AC83=0,0,AVERAGE(E83:AA83))</f>
        <v>0</v>
      </c>
      <c r="AE83" s="54">
        <f>IF(AD83=0,0,AVERAGE(F83:AB83))</f>
        <v>0</v>
      </c>
      <c r="AF83" s="24"/>
    </row>
    <row r="84" spans="1:32" s="1" customFormat="1" ht="15" customHeight="1" x14ac:dyDescent="0.2">
      <c r="A84" s="44" t="s">
        <v>73</v>
      </c>
      <c r="B84" s="45" t="s">
        <v>5</v>
      </c>
      <c r="C84" s="45" t="s">
        <v>42</v>
      </c>
      <c r="D84" s="46"/>
      <c r="E84" s="46"/>
      <c r="F84" s="46"/>
      <c r="G84" s="47"/>
      <c r="H84" s="48"/>
      <c r="I84" s="49"/>
      <c r="J84" s="47"/>
      <c r="K84" s="49"/>
      <c r="L84" s="49"/>
      <c r="M84" s="47"/>
      <c r="N84" s="50"/>
      <c r="O84" s="49"/>
      <c r="P84" s="49"/>
      <c r="Q84" s="49"/>
      <c r="R84" s="49"/>
      <c r="S84" s="49"/>
      <c r="T84" s="49"/>
      <c r="U84" s="49"/>
      <c r="V84" s="49"/>
      <c r="W84" s="49"/>
      <c r="X84" s="46"/>
      <c r="Y84" s="46"/>
      <c r="Z84" s="46"/>
      <c r="AA84" s="52"/>
      <c r="AB84" s="53">
        <f>COUNT(D84:AA84)</f>
        <v>0</v>
      </c>
      <c r="AC84" s="54">
        <f>IF(AB84=0,0,AVERAGE(D84:Z84))</f>
        <v>0</v>
      </c>
      <c r="AD84" s="54">
        <f>IF(AC84=0,0,AVERAGE(E84:AA84))</f>
        <v>0</v>
      </c>
      <c r="AE84" s="54">
        <f>IF(AD84=0,0,AVERAGE(F84:AB84))</f>
        <v>0</v>
      </c>
      <c r="AF84" s="24"/>
    </row>
    <row r="85" spans="1:32" s="1" customFormat="1" ht="15" customHeight="1" x14ac:dyDescent="0.2">
      <c r="A85" s="44" t="s">
        <v>73</v>
      </c>
      <c r="B85" s="45" t="s">
        <v>5</v>
      </c>
      <c r="C85" s="45" t="s">
        <v>47</v>
      </c>
      <c r="D85" s="46"/>
      <c r="E85" s="46"/>
      <c r="F85" s="46"/>
      <c r="G85" s="47"/>
      <c r="H85" s="48"/>
      <c r="I85" s="49"/>
      <c r="J85" s="47"/>
      <c r="K85" s="49"/>
      <c r="L85" s="49"/>
      <c r="M85" s="47"/>
      <c r="N85" s="50"/>
      <c r="O85" s="49"/>
      <c r="P85" s="49"/>
      <c r="Q85" s="49"/>
      <c r="R85" s="49"/>
      <c r="S85" s="49"/>
      <c r="T85" s="49"/>
      <c r="U85" s="49"/>
      <c r="V85" s="49"/>
      <c r="W85" s="49"/>
      <c r="X85" s="46"/>
      <c r="Y85" s="46"/>
      <c r="Z85" s="46"/>
      <c r="AA85" s="52"/>
      <c r="AB85" s="53">
        <f>COUNT(D85:AA85)</f>
        <v>0</v>
      </c>
      <c r="AC85" s="54">
        <f>IF(AB85=0,0,AVERAGE(D85:Z85))</f>
        <v>0</v>
      </c>
      <c r="AD85" s="54">
        <f>IF(AC85=0,0,AVERAGE(E85:AA85))</f>
        <v>0</v>
      </c>
      <c r="AE85" s="54">
        <f>IF(AD85=0,0,AVERAGE(F85:AB85))</f>
        <v>0</v>
      </c>
      <c r="AF85" s="24"/>
    </row>
    <row r="86" spans="1:32" s="1" customFormat="1" ht="15" customHeight="1" x14ac:dyDescent="0.2">
      <c r="A86" s="44" t="s">
        <v>74</v>
      </c>
      <c r="B86" s="45" t="s">
        <v>12</v>
      </c>
      <c r="C86" s="45" t="s">
        <v>42</v>
      </c>
      <c r="D86" s="46"/>
      <c r="E86" s="46"/>
      <c r="F86" s="46"/>
      <c r="G86" s="47"/>
      <c r="H86" s="48"/>
      <c r="I86" s="49"/>
      <c r="J86" s="47"/>
      <c r="K86" s="49"/>
      <c r="L86" s="49"/>
      <c r="M86" s="47"/>
      <c r="N86" s="50"/>
      <c r="O86" s="49"/>
      <c r="P86" s="49"/>
      <c r="Q86" s="49"/>
      <c r="R86" s="49"/>
      <c r="S86" s="49"/>
      <c r="T86" s="49"/>
      <c r="U86" s="49"/>
      <c r="V86" s="49"/>
      <c r="W86" s="49"/>
      <c r="X86" s="46"/>
      <c r="Y86" s="46"/>
      <c r="Z86" s="46"/>
      <c r="AA86" s="52"/>
      <c r="AB86" s="53">
        <f>COUNT(D86:AA86)</f>
        <v>0</v>
      </c>
      <c r="AC86" s="54">
        <f>IF(AB86=0,0,AVERAGE(D86:Z86))</f>
        <v>0</v>
      </c>
      <c r="AD86" s="54">
        <f>IF(AC86=0,0,AVERAGE(E86:AA86))</f>
        <v>0</v>
      </c>
      <c r="AE86" s="54">
        <f>IF(AD86=0,0,AVERAGE(F86:AB86))</f>
        <v>0</v>
      </c>
      <c r="AF86" s="24"/>
    </row>
    <row r="87" spans="1:32" s="1" customFormat="1" ht="15" customHeight="1" x14ac:dyDescent="0.2">
      <c r="A87" s="60" t="s">
        <v>74</v>
      </c>
      <c r="B87" s="46" t="s">
        <v>12</v>
      </c>
      <c r="C87" s="45" t="s">
        <v>47</v>
      </c>
      <c r="D87" s="46"/>
      <c r="E87" s="46"/>
      <c r="F87" s="46"/>
      <c r="G87" s="47"/>
      <c r="H87" s="48"/>
      <c r="I87" s="49"/>
      <c r="J87" s="47"/>
      <c r="K87" s="49"/>
      <c r="L87" s="49"/>
      <c r="M87" s="47"/>
      <c r="N87" s="50"/>
      <c r="O87" s="49"/>
      <c r="P87" s="49"/>
      <c r="Q87" s="49"/>
      <c r="R87" s="49"/>
      <c r="S87" s="49"/>
      <c r="T87" s="49"/>
      <c r="U87" s="49"/>
      <c r="V87" s="49"/>
      <c r="W87" s="49"/>
      <c r="X87" s="46"/>
      <c r="Y87" s="46"/>
      <c r="Z87" s="46"/>
      <c r="AA87" s="52"/>
      <c r="AB87" s="53">
        <f>COUNT(D87:AA87)</f>
        <v>0</v>
      </c>
      <c r="AC87" s="54">
        <f>IF(AB87=0,0,AVERAGE(D87:Z87))</f>
        <v>0</v>
      </c>
      <c r="AD87" s="54">
        <f>IF(AC87=0,0,AVERAGE(E87:AA87))</f>
        <v>0</v>
      </c>
      <c r="AE87" s="54">
        <f>IF(AD87=0,0,AVERAGE(F87:AB87))</f>
        <v>0</v>
      </c>
      <c r="AF87" s="24"/>
    </row>
    <row r="88" spans="1:32" s="1" customFormat="1" ht="15" customHeight="1" x14ac:dyDescent="0.2">
      <c r="A88" s="44" t="s">
        <v>75</v>
      </c>
      <c r="B88" s="45" t="s">
        <v>6</v>
      </c>
      <c r="C88" s="45" t="s">
        <v>42</v>
      </c>
      <c r="D88" s="46"/>
      <c r="E88" s="46"/>
      <c r="F88" s="46"/>
      <c r="G88" s="47"/>
      <c r="H88" s="48"/>
      <c r="I88" s="49"/>
      <c r="J88" s="47"/>
      <c r="K88" s="49"/>
      <c r="L88" s="49"/>
      <c r="M88" s="47"/>
      <c r="N88" s="50"/>
      <c r="O88" s="49"/>
      <c r="P88" s="49"/>
      <c r="Q88" s="49"/>
      <c r="R88" s="49"/>
      <c r="S88" s="49"/>
      <c r="T88" s="49"/>
      <c r="U88" s="49"/>
      <c r="V88" s="49"/>
      <c r="W88" s="49"/>
      <c r="X88" s="46"/>
      <c r="Y88" s="46"/>
      <c r="Z88" s="46"/>
      <c r="AA88" s="52"/>
      <c r="AB88" s="53">
        <f>COUNT(D88:AA88)</f>
        <v>0</v>
      </c>
      <c r="AC88" s="54">
        <f>IF(AB88=0,0,AVERAGE(D88:Z88))</f>
        <v>0</v>
      </c>
      <c r="AD88" s="54">
        <f>IF(AC88=0,0,AVERAGE(E88:AA88))</f>
        <v>0</v>
      </c>
      <c r="AE88" s="54">
        <f>IF(AD88=0,0,AVERAGE(F88:AB88))</f>
        <v>0</v>
      </c>
      <c r="AF88" s="24"/>
    </row>
    <row r="89" spans="1:32" s="1" customFormat="1" ht="15" customHeight="1" x14ac:dyDescent="0.2">
      <c r="A89" s="44" t="s">
        <v>75</v>
      </c>
      <c r="B89" s="45" t="s">
        <v>6</v>
      </c>
      <c r="C89" s="45" t="s">
        <v>54</v>
      </c>
      <c r="D89" s="46"/>
      <c r="E89" s="46"/>
      <c r="F89" s="46"/>
      <c r="G89" s="47"/>
      <c r="H89" s="48"/>
      <c r="I89" s="49"/>
      <c r="J89" s="47"/>
      <c r="K89" s="49"/>
      <c r="L89" s="49"/>
      <c r="M89" s="47"/>
      <c r="N89" s="50"/>
      <c r="O89" s="49"/>
      <c r="P89" s="49"/>
      <c r="Q89" s="49"/>
      <c r="R89" s="49"/>
      <c r="S89" s="49"/>
      <c r="T89" s="49"/>
      <c r="U89" s="49"/>
      <c r="V89" s="49"/>
      <c r="W89" s="49"/>
      <c r="X89" s="46"/>
      <c r="Y89" s="46"/>
      <c r="Z89" s="46"/>
      <c r="AA89" s="52"/>
      <c r="AB89" s="53">
        <f>COUNT(D89:AA89)</f>
        <v>0</v>
      </c>
      <c r="AC89" s="54">
        <f>IF(AB89=0,0,AVERAGE(D89:Z89))</f>
        <v>0</v>
      </c>
      <c r="AD89" s="54">
        <f>IF(AC89=0,0,AVERAGE(E89:AA89))</f>
        <v>0</v>
      </c>
      <c r="AE89" s="54">
        <f>IF(AD89=0,0,AVERAGE(F89:AB89))</f>
        <v>0</v>
      </c>
      <c r="AF89" s="24"/>
    </row>
    <row r="90" spans="1:32" s="1" customFormat="1" ht="15" customHeight="1" x14ac:dyDescent="0.2">
      <c r="A90" s="44" t="s">
        <v>75</v>
      </c>
      <c r="B90" s="45" t="s">
        <v>6</v>
      </c>
      <c r="C90" s="45" t="s">
        <v>88</v>
      </c>
      <c r="D90" s="46"/>
      <c r="E90" s="46"/>
      <c r="F90" s="46"/>
      <c r="G90" s="47"/>
      <c r="H90" s="48"/>
      <c r="I90" s="49"/>
      <c r="J90" s="47"/>
      <c r="K90" s="49"/>
      <c r="L90" s="49"/>
      <c r="M90" s="47"/>
      <c r="N90" s="50"/>
      <c r="O90" s="49"/>
      <c r="P90" s="49"/>
      <c r="Q90" s="49"/>
      <c r="R90" s="49"/>
      <c r="S90" s="49"/>
      <c r="T90" s="49"/>
      <c r="U90" s="49"/>
      <c r="V90" s="49"/>
      <c r="W90" s="49"/>
      <c r="X90" s="46"/>
      <c r="Y90" s="46"/>
      <c r="Z90" s="46"/>
      <c r="AA90" s="52"/>
      <c r="AB90" s="53">
        <f>COUNT(D90:AA90)</f>
        <v>0</v>
      </c>
      <c r="AC90" s="54">
        <f>IF(AB90=0,0,AVERAGE(D90:Z90))</f>
        <v>0</v>
      </c>
      <c r="AD90" s="54">
        <f>IF(AC90=0,0,AVERAGE(E90:AA90))</f>
        <v>0</v>
      </c>
      <c r="AE90" s="54">
        <f>IF(AD90=0,0,AVERAGE(F90:AB90))</f>
        <v>0</v>
      </c>
      <c r="AF90" s="24"/>
    </row>
    <row r="91" spans="1:32" s="1" customFormat="1" ht="15" customHeight="1" x14ac:dyDescent="0.2">
      <c r="A91" s="44" t="s">
        <v>266</v>
      </c>
      <c r="B91" s="45" t="s">
        <v>9</v>
      </c>
      <c r="C91" s="45" t="s">
        <v>42</v>
      </c>
      <c r="D91" s="46"/>
      <c r="E91" s="46"/>
      <c r="F91" s="46"/>
      <c r="G91" s="47"/>
      <c r="H91" s="48"/>
      <c r="I91" s="49"/>
      <c r="J91" s="47"/>
      <c r="K91" s="49"/>
      <c r="L91" s="49"/>
      <c r="M91" s="47"/>
      <c r="N91" s="50"/>
      <c r="O91" s="49"/>
      <c r="P91" s="49"/>
      <c r="Q91" s="49"/>
      <c r="R91" s="49"/>
      <c r="S91" s="49"/>
      <c r="T91" s="49"/>
      <c r="U91" s="49"/>
      <c r="V91" s="49"/>
      <c r="W91" s="49"/>
      <c r="X91" s="46"/>
      <c r="Y91" s="46"/>
      <c r="Z91" s="46"/>
      <c r="AA91" s="52"/>
      <c r="AB91" s="53">
        <f>COUNT(D91:AA91)</f>
        <v>0</v>
      </c>
      <c r="AC91" s="54">
        <f>IF(AB91=0,0,AVERAGE(D91:Z91))</f>
        <v>0</v>
      </c>
      <c r="AD91" s="54">
        <f>IF(AC91=0,0,AVERAGE(E91:AA91))</f>
        <v>0</v>
      </c>
      <c r="AE91" s="54">
        <f>IF(AD91=0,0,AVERAGE(F91:AB91))</f>
        <v>0</v>
      </c>
      <c r="AF91" s="24"/>
    </row>
    <row r="92" spans="1:32" s="1" customFormat="1" ht="15" customHeight="1" x14ac:dyDescent="0.2">
      <c r="A92" s="44" t="s">
        <v>266</v>
      </c>
      <c r="B92" s="45" t="s">
        <v>9</v>
      </c>
      <c r="C92" s="45" t="s">
        <v>44</v>
      </c>
      <c r="D92" s="46"/>
      <c r="E92" s="46"/>
      <c r="F92" s="46"/>
      <c r="G92" s="47"/>
      <c r="H92" s="48"/>
      <c r="I92" s="49"/>
      <c r="J92" s="47"/>
      <c r="K92" s="49"/>
      <c r="L92" s="49"/>
      <c r="M92" s="47"/>
      <c r="N92" s="50"/>
      <c r="O92" s="49"/>
      <c r="P92" s="49"/>
      <c r="Q92" s="49"/>
      <c r="R92" s="49"/>
      <c r="S92" s="49"/>
      <c r="T92" s="49"/>
      <c r="U92" s="49"/>
      <c r="V92" s="49"/>
      <c r="W92" s="49"/>
      <c r="X92" s="46"/>
      <c r="Y92" s="46"/>
      <c r="Z92" s="46"/>
      <c r="AA92" s="52"/>
      <c r="AB92" s="53">
        <f>COUNT(D92:AA92)</f>
        <v>0</v>
      </c>
      <c r="AC92" s="54">
        <f>IF(AB92=0,0,AVERAGE(D92:Z92))</f>
        <v>0</v>
      </c>
      <c r="AD92" s="54">
        <f>IF(AC92=0,0,AVERAGE(E92:AA92))</f>
        <v>0</v>
      </c>
      <c r="AE92" s="54">
        <f>IF(AD92=0,0,AVERAGE(F92:AB92))</f>
        <v>0</v>
      </c>
      <c r="AF92" s="24"/>
    </row>
    <row r="93" spans="1:32" s="1" customFormat="1" ht="15" customHeight="1" x14ac:dyDescent="0.2">
      <c r="A93" s="44" t="s">
        <v>76</v>
      </c>
      <c r="B93" s="45" t="s">
        <v>9</v>
      </c>
      <c r="C93" s="45" t="s">
        <v>42</v>
      </c>
      <c r="D93" s="46"/>
      <c r="E93" s="46"/>
      <c r="F93" s="46"/>
      <c r="G93" s="47"/>
      <c r="H93" s="48"/>
      <c r="I93" s="49"/>
      <c r="J93" s="47"/>
      <c r="K93" s="49"/>
      <c r="L93" s="49"/>
      <c r="M93" s="47"/>
      <c r="N93" s="50"/>
      <c r="O93" s="49"/>
      <c r="P93" s="49"/>
      <c r="Q93" s="49"/>
      <c r="R93" s="49"/>
      <c r="S93" s="49"/>
      <c r="T93" s="49"/>
      <c r="U93" s="49"/>
      <c r="V93" s="49"/>
      <c r="W93" s="49"/>
      <c r="X93" s="46"/>
      <c r="Y93" s="46"/>
      <c r="Z93" s="46"/>
      <c r="AA93" s="52"/>
      <c r="AB93" s="53">
        <f>COUNT(D93:AA93)</f>
        <v>0</v>
      </c>
      <c r="AC93" s="54">
        <f>IF(AB93=0,0,AVERAGE(D93:Z93))</f>
        <v>0</v>
      </c>
      <c r="AD93" s="54">
        <f>IF(AC93=0,0,AVERAGE(E93:AA93))</f>
        <v>0</v>
      </c>
      <c r="AE93" s="54">
        <f>IF(AD93=0,0,AVERAGE(F93:AB93))</f>
        <v>0</v>
      </c>
      <c r="AF93" s="24"/>
    </row>
    <row r="94" spans="1:32" s="1" customFormat="1" ht="15" customHeight="1" x14ac:dyDescent="0.2">
      <c r="A94" s="44" t="s">
        <v>76</v>
      </c>
      <c r="B94" s="45" t="s">
        <v>9</v>
      </c>
      <c r="C94" s="45" t="s">
        <v>47</v>
      </c>
      <c r="D94" s="46"/>
      <c r="E94" s="46"/>
      <c r="F94" s="46"/>
      <c r="G94" s="47"/>
      <c r="H94" s="48"/>
      <c r="I94" s="49"/>
      <c r="J94" s="47"/>
      <c r="K94" s="49"/>
      <c r="L94" s="49"/>
      <c r="M94" s="47"/>
      <c r="N94" s="50"/>
      <c r="O94" s="49"/>
      <c r="P94" s="49"/>
      <c r="Q94" s="49"/>
      <c r="R94" s="49"/>
      <c r="S94" s="49"/>
      <c r="T94" s="49"/>
      <c r="U94" s="49"/>
      <c r="V94" s="49"/>
      <c r="W94" s="49"/>
      <c r="X94" s="46"/>
      <c r="Y94" s="46"/>
      <c r="Z94" s="46"/>
      <c r="AA94" s="52"/>
      <c r="AB94" s="53">
        <f>COUNT(D94:AA94)</f>
        <v>0</v>
      </c>
      <c r="AC94" s="54">
        <f>IF(AB94=0,0,AVERAGE(D94:Z94))</f>
        <v>0</v>
      </c>
      <c r="AD94" s="54">
        <f>IF(AC94=0,0,AVERAGE(E94:AA94))</f>
        <v>0</v>
      </c>
      <c r="AE94" s="54">
        <f>IF(AD94=0,0,AVERAGE(F94:AB94))</f>
        <v>0</v>
      </c>
      <c r="AF94" s="24"/>
    </row>
    <row r="95" spans="1:32" s="1" customFormat="1" ht="15" customHeight="1" x14ac:dyDescent="0.2">
      <c r="A95" s="44" t="s">
        <v>77</v>
      </c>
      <c r="B95" s="45" t="s">
        <v>6</v>
      </c>
      <c r="C95" s="45" t="s">
        <v>42</v>
      </c>
      <c r="D95" s="46"/>
      <c r="E95" s="46"/>
      <c r="F95" s="46"/>
      <c r="G95" s="47"/>
      <c r="H95" s="48"/>
      <c r="I95" s="49"/>
      <c r="J95" s="47"/>
      <c r="K95" s="49"/>
      <c r="L95" s="49"/>
      <c r="M95" s="47"/>
      <c r="N95" s="50"/>
      <c r="O95" s="49"/>
      <c r="P95" s="49"/>
      <c r="Q95" s="49"/>
      <c r="R95" s="49"/>
      <c r="S95" s="49"/>
      <c r="T95" s="49"/>
      <c r="U95" s="49"/>
      <c r="V95" s="49"/>
      <c r="W95" s="49"/>
      <c r="X95" s="46"/>
      <c r="Y95" s="46"/>
      <c r="Z95" s="46"/>
      <c r="AA95" s="52"/>
      <c r="AB95" s="53">
        <f>COUNT(D95:AA95)</f>
        <v>0</v>
      </c>
      <c r="AC95" s="54">
        <f>IF(AB95=0,0,AVERAGE(D95:Z95))</f>
        <v>0</v>
      </c>
      <c r="AD95" s="54">
        <f>IF(AC95=0,0,AVERAGE(E95:AA95))</f>
        <v>0</v>
      </c>
      <c r="AE95" s="54">
        <f>IF(AD95=0,0,AVERAGE(F95:AB95))</f>
        <v>0</v>
      </c>
      <c r="AF95" s="24"/>
    </row>
    <row r="96" spans="1:32" s="1" customFormat="1" ht="15" customHeight="1" x14ac:dyDescent="0.2">
      <c r="A96" s="44" t="s">
        <v>77</v>
      </c>
      <c r="B96" s="45" t="s">
        <v>6</v>
      </c>
      <c r="C96" s="56" t="s">
        <v>54</v>
      </c>
      <c r="D96" s="46"/>
      <c r="E96" s="46"/>
      <c r="F96" s="46"/>
      <c r="G96" s="47"/>
      <c r="H96" s="48"/>
      <c r="I96" s="49"/>
      <c r="J96" s="47"/>
      <c r="K96" s="49"/>
      <c r="L96" s="49"/>
      <c r="M96" s="47"/>
      <c r="N96" s="50"/>
      <c r="O96" s="49"/>
      <c r="P96" s="49"/>
      <c r="Q96" s="49"/>
      <c r="R96" s="49"/>
      <c r="S96" s="49"/>
      <c r="T96" s="49"/>
      <c r="U96" s="299"/>
      <c r="V96" s="49"/>
      <c r="W96" s="49"/>
      <c r="X96" s="46"/>
      <c r="Y96" s="46"/>
      <c r="Z96" s="46"/>
      <c r="AA96" s="52"/>
      <c r="AB96" s="53">
        <f>COUNT(D96:AA96)</f>
        <v>0</v>
      </c>
      <c r="AC96" s="54">
        <f>IF(AB96=0,0,AVERAGE(D96:Z96))</f>
        <v>0</v>
      </c>
      <c r="AD96" s="54">
        <f>IF(AC96=0,0,AVERAGE(E96:AA96))</f>
        <v>0</v>
      </c>
      <c r="AE96" s="54">
        <f>IF(AD96=0,0,AVERAGE(F96:AB96))</f>
        <v>0</v>
      </c>
      <c r="AF96" s="24"/>
    </row>
    <row r="97" spans="1:32" s="1" customFormat="1" ht="15" customHeight="1" x14ac:dyDescent="0.2">
      <c r="A97" s="60" t="s">
        <v>267</v>
      </c>
      <c r="B97" s="46" t="s">
        <v>4</v>
      </c>
      <c r="C97" s="46" t="s">
        <v>42</v>
      </c>
      <c r="D97" s="46"/>
      <c r="E97" s="46"/>
      <c r="F97" s="46"/>
      <c r="G97" s="47"/>
      <c r="H97" s="48"/>
      <c r="I97" s="49"/>
      <c r="J97" s="47"/>
      <c r="K97" s="49"/>
      <c r="L97" s="49"/>
      <c r="M97" s="47"/>
      <c r="N97" s="50"/>
      <c r="O97" s="49"/>
      <c r="P97" s="49"/>
      <c r="Q97" s="49"/>
      <c r="R97" s="49"/>
      <c r="S97" s="49"/>
      <c r="T97" s="49"/>
      <c r="U97" s="49"/>
      <c r="V97" s="49"/>
      <c r="W97" s="49"/>
      <c r="X97" s="46"/>
      <c r="Y97" s="46"/>
      <c r="Z97" s="46"/>
      <c r="AA97" s="52"/>
      <c r="AB97" s="53">
        <f>COUNT(D97:AA97)</f>
        <v>0</v>
      </c>
      <c r="AC97" s="54">
        <f>IF(AB97=0,0,AVERAGE(D97:Z97))</f>
        <v>0</v>
      </c>
      <c r="AD97" s="54">
        <f>IF(AC97=0,0,AVERAGE(E97:AA97))</f>
        <v>0</v>
      </c>
      <c r="AE97" s="54">
        <f>IF(AD97=0,0,AVERAGE(F97:AB97))</f>
        <v>0</v>
      </c>
      <c r="AF97" s="24"/>
    </row>
    <row r="98" spans="1:32" s="1" customFormat="1" ht="15" customHeight="1" x14ac:dyDescent="0.2">
      <c r="A98" s="44" t="s">
        <v>268</v>
      </c>
      <c r="B98" s="45" t="s">
        <v>4</v>
      </c>
      <c r="C98" s="45" t="s">
        <v>55</v>
      </c>
      <c r="D98" s="46"/>
      <c r="E98" s="46"/>
      <c r="F98" s="46"/>
      <c r="G98" s="47"/>
      <c r="H98" s="48"/>
      <c r="I98" s="49"/>
      <c r="J98" s="47"/>
      <c r="K98" s="49"/>
      <c r="L98" s="49"/>
      <c r="M98" s="47"/>
      <c r="N98" s="50"/>
      <c r="O98" s="49"/>
      <c r="P98" s="49"/>
      <c r="Q98" s="49"/>
      <c r="R98" s="49"/>
      <c r="S98" s="49"/>
      <c r="T98" s="49"/>
      <c r="U98" s="49"/>
      <c r="V98" s="49"/>
      <c r="W98" s="49"/>
      <c r="X98" s="46"/>
      <c r="Y98" s="46"/>
      <c r="Z98" s="46"/>
      <c r="AA98" s="52"/>
      <c r="AB98" s="53">
        <f>COUNT(D98:AA98)</f>
        <v>0</v>
      </c>
      <c r="AC98" s="54">
        <f>IF(AB98=0,0,AVERAGE(D98:Z98))</f>
        <v>0</v>
      </c>
      <c r="AD98" s="54">
        <f>IF(AC98=0,0,AVERAGE(E98:AA98))</f>
        <v>0</v>
      </c>
      <c r="AE98" s="54">
        <f>IF(AD98=0,0,AVERAGE(F98:AB98))</f>
        <v>0</v>
      </c>
      <c r="AF98" s="24"/>
    </row>
    <row r="99" spans="1:32" s="1" customFormat="1" ht="15" customHeight="1" x14ac:dyDescent="0.2">
      <c r="A99" s="44" t="s">
        <v>78</v>
      </c>
      <c r="B99" s="45" t="s">
        <v>11</v>
      </c>
      <c r="C99" s="45" t="s">
        <v>42</v>
      </c>
      <c r="D99" s="46"/>
      <c r="E99" s="46"/>
      <c r="F99" s="46"/>
      <c r="G99" s="47"/>
      <c r="H99" s="48"/>
      <c r="I99" s="49"/>
      <c r="J99" s="47"/>
      <c r="K99" s="49"/>
      <c r="L99" s="49"/>
      <c r="M99" s="47"/>
      <c r="N99" s="50"/>
      <c r="O99" s="49"/>
      <c r="P99" s="49"/>
      <c r="Q99" s="49"/>
      <c r="R99" s="49"/>
      <c r="S99" s="49"/>
      <c r="T99" s="49"/>
      <c r="U99" s="49"/>
      <c r="V99" s="49"/>
      <c r="W99" s="49"/>
      <c r="X99" s="46"/>
      <c r="Y99" s="46"/>
      <c r="Z99" s="51"/>
      <c r="AA99" s="52"/>
      <c r="AB99" s="53">
        <f>COUNT(D99:AA99)</f>
        <v>0</v>
      </c>
      <c r="AC99" s="54">
        <f>IF(AB99=0,0,AVERAGE(D99:Z99))</f>
        <v>0</v>
      </c>
      <c r="AD99" s="54">
        <f>IF(AC99=0,0,AVERAGE(E99:AA99))</f>
        <v>0</v>
      </c>
      <c r="AE99" s="54">
        <f>IF(AD99=0,0,AVERAGE(F99:AB99))</f>
        <v>0</v>
      </c>
      <c r="AF99" s="24"/>
    </row>
    <row r="100" spans="1:32" s="1" customFormat="1" ht="15" customHeight="1" x14ac:dyDescent="0.2">
      <c r="A100" s="44" t="s">
        <v>334</v>
      </c>
      <c r="B100" s="45" t="s">
        <v>5</v>
      </c>
      <c r="C100" s="45" t="s">
        <v>55</v>
      </c>
      <c r="D100" s="46"/>
      <c r="E100" s="46"/>
      <c r="F100" s="46"/>
      <c r="G100" s="47"/>
      <c r="H100" s="48"/>
      <c r="I100" s="49"/>
      <c r="J100" s="47"/>
      <c r="K100" s="49"/>
      <c r="L100" s="49"/>
      <c r="M100" s="47"/>
      <c r="N100" s="50"/>
      <c r="O100" s="49"/>
      <c r="P100" s="49"/>
      <c r="Q100" s="49"/>
      <c r="R100" s="49"/>
      <c r="S100" s="49"/>
      <c r="T100" s="49"/>
      <c r="U100" s="49"/>
      <c r="V100" s="49"/>
      <c r="W100" s="49"/>
      <c r="X100" s="46"/>
      <c r="Y100" s="46"/>
      <c r="Z100" s="46"/>
      <c r="AA100" s="52"/>
      <c r="AB100" s="53">
        <f>COUNT(D100:AA100)</f>
        <v>0</v>
      </c>
      <c r="AC100" s="54">
        <f>IF(AB100=0,0,AVERAGE(D100:Z100))</f>
        <v>0</v>
      </c>
      <c r="AD100" s="54">
        <f>IF(AC100=0,0,AVERAGE(E100:AA100))</f>
        <v>0</v>
      </c>
      <c r="AE100" s="54">
        <f>IF(AD100=0,0,AVERAGE(F100:AB100))</f>
        <v>0</v>
      </c>
      <c r="AF100" s="24"/>
    </row>
    <row r="101" spans="1:32" s="1" customFormat="1" ht="15" customHeight="1" x14ac:dyDescent="0.2">
      <c r="A101" s="44" t="s">
        <v>329</v>
      </c>
      <c r="B101" s="45" t="s">
        <v>5</v>
      </c>
      <c r="C101" s="45" t="s">
        <v>44</v>
      </c>
      <c r="D101" s="46"/>
      <c r="E101" s="46"/>
      <c r="F101" s="46"/>
      <c r="G101" s="47"/>
      <c r="H101" s="48"/>
      <c r="I101" s="49"/>
      <c r="J101" s="47"/>
      <c r="K101" s="49"/>
      <c r="L101" s="49"/>
      <c r="M101" s="47"/>
      <c r="N101" s="50"/>
      <c r="O101" s="49"/>
      <c r="P101" s="49"/>
      <c r="Q101" s="49"/>
      <c r="R101" s="49"/>
      <c r="S101" s="49"/>
      <c r="T101" s="49"/>
      <c r="U101" s="49"/>
      <c r="V101" s="49"/>
      <c r="W101" s="49"/>
      <c r="X101" s="46"/>
      <c r="Y101" s="46"/>
      <c r="Z101" s="46"/>
      <c r="AA101" s="52"/>
      <c r="AB101" s="53">
        <f>COUNT(D101:AA101)</f>
        <v>0</v>
      </c>
      <c r="AC101" s="54">
        <f>IF(AB101=0,0,AVERAGE(D101:Z101))</f>
        <v>0</v>
      </c>
      <c r="AD101" s="54">
        <f>IF(AC101=0,0,AVERAGE(E101:AA101))</f>
        <v>0</v>
      </c>
      <c r="AE101" s="54">
        <f>IF(AD101=0,0,AVERAGE(F101:AB101))</f>
        <v>0</v>
      </c>
      <c r="AF101" s="24"/>
    </row>
    <row r="102" spans="1:32" s="1" customFormat="1" ht="15" customHeight="1" x14ac:dyDescent="0.2">
      <c r="A102" s="44" t="s">
        <v>375</v>
      </c>
      <c r="B102" s="45" t="s">
        <v>5</v>
      </c>
      <c r="C102" s="45" t="s">
        <v>42</v>
      </c>
      <c r="D102" s="46"/>
      <c r="E102" s="46"/>
      <c r="F102" s="46"/>
      <c r="G102" s="47"/>
      <c r="H102" s="48"/>
      <c r="I102" s="49"/>
      <c r="J102" s="47"/>
      <c r="K102" s="49"/>
      <c r="L102" s="49"/>
      <c r="M102" s="47"/>
      <c r="N102" s="50"/>
      <c r="O102" s="49"/>
      <c r="P102" s="49"/>
      <c r="Q102" s="49"/>
      <c r="R102" s="49"/>
      <c r="S102" s="49"/>
      <c r="T102" s="49"/>
      <c r="U102" s="49"/>
      <c r="V102" s="49"/>
      <c r="W102" s="49"/>
      <c r="X102" s="46"/>
      <c r="Y102" s="46"/>
      <c r="Z102" s="46"/>
      <c r="AA102" s="52"/>
      <c r="AB102" s="53">
        <f>COUNT(D102:AA102)</f>
        <v>0</v>
      </c>
      <c r="AC102" s="54">
        <f>IF(AB102=0,0,AVERAGE(D102:Z102))</f>
        <v>0</v>
      </c>
      <c r="AD102" s="54">
        <f>IF(AC102=0,0,AVERAGE(E102:AA102))</f>
        <v>0</v>
      </c>
      <c r="AE102" s="54">
        <f>IF(AD102=0,0,AVERAGE(F102:AB102))</f>
        <v>0</v>
      </c>
      <c r="AF102" s="24"/>
    </row>
    <row r="103" spans="1:32" s="1" customFormat="1" ht="15" customHeight="1" x14ac:dyDescent="0.2">
      <c r="A103" s="44" t="s">
        <v>79</v>
      </c>
      <c r="B103" s="45" t="s">
        <v>12</v>
      </c>
      <c r="C103" s="45" t="s">
        <v>42</v>
      </c>
      <c r="D103" s="57"/>
      <c r="E103" s="46"/>
      <c r="F103" s="46"/>
      <c r="G103" s="47"/>
      <c r="H103" s="48"/>
      <c r="I103" s="49"/>
      <c r="J103" s="47"/>
      <c r="K103" s="49"/>
      <c r="L103" s="49"/>
      <c r="M103" s="47"/>
      <c r="N103" s="50"/>
      <c r="O103" s="49"/>
      <c r="P103" s="49"/>
      <c r="Q103" s="49"/>
      <c r="R103" s="49"/>
      <c r="S103" s="49"/>
      <c r="T103" s="49"/>
      <c r="U103" s="49"/>
      <c r="V103" s="49"/>
      <c r="W103" s="49"/>
      <c r="X103" s="46"/>
      <c r="Y103" s="46"/>
      <c r="Z103" s="46"/>
      <c r="AA103" s="52"/>
      <c r="AB103" s="53">
        <f>COUNT(D103:AA103)</f>
        <v>0</v>
      </c>
      <c r="AC103" s="54">
        <f>IF(AB103=0,0,AVERAGE(D103:Z103))</f>
        <v>0</v>
      </c>
      <c r="AD103" s="54">
        <f>IF(AC103=0,0,AVERAGE(E103:AA103))</f>
        <v>0</v>
      </c>
      <c r="AE103" s="54">
        <f>IF(AD103=0,0,AVERAGE(F103:AB103))</f>
        <v>0</v>
      </c>
      <c r="AF103" s="24"/>
    </row>
    <row r="104" spans="1:32" s="1" customFormat="1" ht="15" customHeight="1" x14ac:dyDescent="0.2">
      <c r="A104" s="44" t="s">
        <v>79</v>
      </c>
      <c r="B104" s="45" t="s">
        <v>12</v>
      </c>
      <c r="C104" s="45" t="s">
        <v>47</v>
      </c>
      <c r="D104" s="46"/>
      <c r="E104" s="46"/>
      <c r="F104" s="46"/>
      <c r="G104" s="47"/>
      <c r="H104" s="48"/>
      <c r="I104" s="49"/>
      <c r="J104" s="47"/>
      <c r="K104" s="49"/>
      <c r="L104" s="49"/>
      <c r="M104" s="47"/>
      <c r="N104" s="50"/>
      <c r="O104" s="49"/>
      <c r="P104" s="49"/>
      <c r="Q104" s="49"/>
      <c r="R104" s="49"/>
      <c r="S104" s="49"/>
      <c r="T104" s="49"/>
      <c r="U104" s="49"/>
      <c r="V104" s="49"/>
      <c r="W104" s="49"/>
      <c r="X104" s="46"/>
      <c r="Y104" s="46"/>
      <c r="Z104" s="46"/>
      <c r="AA104" s="52"/>
      <c r="AB104" s="53">
        <f>COUNT(D104:AA104)</f>
        <v>0</v>
      </c>
      <c r="AC104" s="54">
        <f>IF(AB104=0,0,AVERAGE(D104:Z104))</f>
        <v>0</v>
      </c>
      <c r="AD104" s="54">
        <f>IF(AC104=0,0,AVERAGE(E104:AA104))</f>
        <v>0</v>
      </c>
      <c r="AE104" s="54">
        <f>IF(AD104=0,0,AVERAGE(F104:AB104))</f>
        <v>0</v>
      </c>
      <c r="AF104" s="24"/>
    </row>
    <row r="105" spans="1:32" s="1" customFormat="1" ht="15" customHeight="1" x14ac:dyDescent="0.2">
      <c r="A105" s="60" t="s">
        <v>79</v>
      </c>
      <c r="B105" s="46" t="s">
        <v>12</v>
      </c>
      <c r="C105" s="45" t="s">
        <v>54</v>
      </c>
      <c r="D105" s="46"/>
      <c r="E105" s="46"/>
      <c r="F105" s="46"/>
      <c r="G105" s="47"/>
      <c r="H105" s="48"/>
      <c r="I105" s="49"/>
      <c r="J105" s="47"/>
      <c r="K105" s="49"/>
      <c r="L105" s="49"/>
      <c r="M105" s="47"/>
      <c r="N105" s="50"/>
      <c r="O105" s="49"/>
      <c r="P105" s="49"/>
      <c r="Q105" s="49"/>
      <c r="R105" s="49"/>
      <c r="S105" s="49"/>
      <c r="T105" s="49"/>
      <c r="U105" s="49"/>
      <c r="V105" s="49"/>
      <c r="W105" s="49"/>
      <c r="X105" s="46"/>
      <c r="Y105" s="46"/>
      <c r="Z105" s="46"/>
      <c r="AA105" s="52"/>
      <c r="AB105" s="53">
        <f>COUNT(D105:AA105)</f>
        <v>0</v>
      </c>
      <c r="AC105" s="54">
        <f>IF(AB105=0,0,AVERAGE(D105:Z105))</f>
        <v>0</v>
      </c>
      <c r="AD105" s="54">
        <f>IF(AC105=0,0,AVERAGE(E105:AA105))</f>
        <v>0</v>
      </c>
      <c r="AE105" s="54">
        <f>IF(AD105=0,0,AVERAGE(F105:AB105))</f>
        <v>0</v>
      </c>
      <c r="AF105" s="24"/>
    </row>
    <row r="106" spans="1:32" s="1" customFormat="1" ht="15" customHeight="1" x14ac:dyDescent="0.2">
      <c r="A106" s="44" t="s">
        <v>80</v>
      </c>
      <c r="B106" s="45" t="s">
        <v>7</v>
      </c>
      <c r="C106" s="45" t="s">
        <v>42</v>
      </c>
      <c r="D106" s="46"/>
      <c r="E106" s="46"/>
      <c r="F106" s="46"/>
      <c r="G106" s="47"/>
      <c r="H106" s="48"/>
      <c r="I106" s="49"/>
      <c r="J106" s="47"/>
      <c r="K106" s="49"/>
      <c r="L106" s="49"/>
      <c r="M106" s="47"/>
      <c r="N106" s="50"/>
      <c r="O106" s="49"/>
      <c r="P106" s="49"/>
      <c r="Q106" s="49"/>
      <c r="R106" s="49"/>
      <c r="S106" s="49"/>
      <c r="T106" s="49"/>
      <c r="U106" s="49"/>
      <c r="V106" s="49"/>
      <c r="W106" s="49"/>
      <c r="X106" s="46"/>
      <c r="Y106" s="45"/>
      <c r="Z106" s="51"/>
      <c r="AA106" s="52"/>
      <c r="AB106" s="53">
        <f>COUNT(D106:AA106)</f>
        <v>0</v>
      </c>
      <c r="AC106" s="54">
        <f>IF(AB106=0,0,AVERAGE(D106:Z106))</f>
        <v>0</v>
      </c>
      <c r="AD106" s="54">
        <f>IF(AC106=0,0,AVERAGE(E106:AA106))</f>
        <v>0</v>
      </c>
      <c r="AE106" s="54">
        <f>IF(AD106=0,0,AVERAGE(F106:AB106))</f>
        <v>0</v>
      </c>
      <c r="AF106" s="24"/>
    </row>
    <row r="107" spans="1:32" s="1" customFormat="1" ht="15" customHeight="1" x14ac:dyDescent="0.2">
      <c r="A107" s="44" t="s">
        <v>81</v>
      </c>
      <c r="B107" s="45" t="s">
        <v>11</v>
      </c>
      <c r="C107" s="45" t="s">
        <v>42</v>
      </c>
      <c r="D107" s="46"/>
      <c r="E107" s="46"/>
      <c r="F107" s="46"/>
      <c r="G107" s="47"/>
      <c r="H107" s="48"/>
      <c r="I107" s="49"/>
      <c r="J107" s="47"/>
      <c r="K107" s="49"/>
      <c r="L107" s="49"/>
      <c r="M107" s="47"/>
      <c r="N107" s="50"/>
      <c r="O107" s="49"/>
      <c r="P107" s="49"/>
      <c r="Q107" s="49"/>
      <c r="R107" s="49"/>
      <c r="S107" s="49"/>
      <c r="T107" s="49"/>
      <c r="U107" s="49"/>
      <c r="V107" s="49"/>
      <c r="W107" s="49"/>
      <c r="X107" s="46"/>
      <c r="Y107" s="46"/>
      <c r="Z107" s="46"/>
      <c r="AA107" s="52"/>
      <c r="AB107" s="53">
        <f>COUNT(D107:AA107)</f>
        <v>0</v>
      </c>
      <c r="AC107" s="54">
        <f>IF(AB107=0,0,AVERAGE(D107:Z107))</f>
        <v>0</v>
      </c>
      <c r="AD107" s="54">
        <f>IF(AC107=0,0,AVERAGE(E107:AA107))</f>
        <v>0</v>
      </c>
      <c r="AE107" s="54">
        <f>IF(AD107=0,0,AVERAGE(F107:AB107))</f>
        <v>0</v>
      </c>
      <c r="AF107" s="24"/>
    </row>
    <row r="108" spans="1:32" s="1" customFormat="1" ht="15" customHeight="1" x14ac:dyDescent="0.2">
      <c r="A108" s="44" t="s">
        <v>82</v>
      </c>
      <c r="B108" s="45" t="s">
        <v>3</v>
      </c>
      <c r="C108" s="45" t="s">
        <v>42</v>
      </c>
      <c r="D108" s="46"/>
      <c r="E108" s="46"/>
      <c r="F108" s="46"/>
      <c r="G108" s="47"/>
      <c r="H108" s="48"/>
      <c r="I108" s="49"/>
      <c r="J108" s="47"/>
      <c r="K108" s="49"/>
      <c r="L108" s="49"/>
      <c r="M108" s="47"/>
      <c r="N108" s="50"/>
      <c r="O108" s="49"/>
      <c r="P108" s="49"/>
      <c r="Q108" s="49"/>
      <c r="R108" s="49"/>
      <c r="S108" s="49"/>
      <c r="T108" s="49"/>
      <c r="U108" s="49"/>
      <c r="V108" s="49"/>
      <c r="W108" s="49"/>
      <c r="X108" s="46"/>
      <c r="Y108" s="46"/>
      <c r="Z108" s="46"/>
      <c r="AA108" s="52"/>
      <c r="AB108" s="53">
        <f>COUNT(D108:AA108)</f>
        <v>0</v>
      </c>
      <c r="AC108" s="54">
        <f>IF(AB108=0,0,AVERAGE(D108:Z108))</f>
        <v>0</v>
      </c>
      <c r="AD108" s="54">
        <f>IF(AC108=0,0,AVERAGE(E108:AA108))</f>
        <v>0</v>
      </c>
      <c r="AE108" s="54">
        <f>IF(AD108=0,0,AVERAGE(F108:AB108))</f>
        <v>0</v>
      </c>
      <c r="AF108" s="24"/>
    </row>
    <row r="109" spans="1:32" s="1" customFormat="1" ht="15" customHeight="1" x14ac:dyDescent="0.2">
      <c r="A109" s="60" t="s">
        <v>83</v>
      </c>
      <c r="B109" s="46" t="s">
        <v>3</v>
      </c>
      <c r="C109" s="45" t="s">
        <v>42</v>
      </c>
      <c r="D109" s="46"/>
      <c r="E109" s="46"/>
      <c r="F109" s="46"/>
      <c r="G109" s="47"/>
      <c r="H109" s="48"/>
      <c r="I109" s="49"/>
      <c r="J109" s="47"/>
      <c r="K109" s="49"/>
      <c r="L109" s="49"/>
      <c r="M109" s="47"/>
      <c r="N109" s="50"/>
      <c r="O109" s="49"/>
      <c r="P109" s="49"/>
      <c r="Q109" s="49"/>
      <c r="R109" s="49"/>
      <c r="S109" s="49"/>
      <c r="T109" s="49"/>
      <c r="U109" s="49"/>
      <c r="V109" s="49"/>
      <c r="W109" s="49"/>
      <c r="X109" s="46"/>
      <c r="Y109" s="46"/>
      <c r="Z109" s="46"/>
      <c r="AA109" s="52"/>
      <c r="AB109" s="53">
        <f>COUNT(D109:AA109)</f>
        <v>0</v>
      </c>
      <c r="AC109" s="54">
        <f>IF(AB109=0,0,AVERAGE(D109:Z109))</f>
        <v>0</v>
      </c>
      <c r="AD109" s="54">
        <f>IF(AC109=0,0,AVERAGE(E109:AA109))</f>
        <v>0</v>
      </c>
      <c r="AE109" s="54">
        <f>IF(AD109=0,0,AVERAGE(F109:AB109))</f>
        <v>0</v>
      </c>
      <c r="AF109" s="24"/>
    </row>
    <row r="110" spans="1:32" s="1" customFormat="1" ht="15" customHeight="1" x14ac:dyDescent="0.2">
      <c r="A110" s="60" t="s">
        <v>269</v>
      </c>
      <c r="B110" s="46" t="s">
        <v>4</v>
      </c>
      <c r="C110" s="46" t="s">
        <v>42</v>
      </c>
      <c r="D110" s="46"/>
      <c r="E110" s="46"/>
      <c r="F110" s="46"/>
      <c r="G110" s="47"/>
      <c r="H110" s="48"/>
      <c r="I110" s="49"/>
      <c r="J110" s="47"/>
      <c r="K110" s="49"/>
      <c r="L110" s="49"/>
      <c r="M110" s="47"/>
      <c r="N110" s="50"/>
      <c r="O110" s="49"/>
      <c r="P110" s="49"/>
      <c r="Q110" s="49"/>
      <c r="R110" s="49"/>
      <c r="S110" s="49"/>
      <c r="T110" s="49"/>
      <c r="U110" s="49"/>
      <c r="V110" s="49"/>
      <c r="W110" s="49"/>
      <c r="X110" s="46"/>
      <c r="Y110" s="46"/>
      <c r="Z110" s="46"/>
      <c r="AA110" s="52"/>
      <c r="AB110" s="53">
        <f>COUNT(D110:AA110)</f>
        <v>0</v>
      </c>
      <c r="AC110" s="54">
        <f>IF(AB110=0,0,AVERAGE(D110:Z110))</f>
        <v>0</v>
      </c>
      <c r="AD110" s="54">
        <f>IF(AC110=0,0,AVERAGE(E110:AA110))</f>
        <v>0</v>
      </c>
      <c r="AE110" s="54">
        <f>IF(AD110=0,0,AVERAGE(F110:AB110))</f>
        <v>0</v>
      </c>
      <c r="AF110" s="24"/>
    </row>
    <row r="111" spans="1:32" s="1" customFormat="1" ht="15" customHeight="1" x14ac:dyDescent="0.2">
      <c r="A111" s="44" t="s">
        <v>84</v>
      </c>
      <c r="B111" s="45" t="s">
        <v>7</v>
      </c>
      <c r="C111" s="45" t="s">
        <v>44</v>
      </c>
      <c r="D111" s="46"/>
      <c r="E111" s="46"/>
      <c r="F111" s="46"/>
      <c r="G111" s="47"/>
      <c r="H111" s="48"/>
      <c r="I111" s="49"/>
      <c r="J111" s="47"/>
      <c r="K111" s="49"/>
      <c r="L111" s="49"/>
      <c r="M111" s="47"/>
      <c r="N111" s="50"/>
      <c r="O111" s="49"/>
      <c r="P111" s="49"/>
      <c r="Q111" s="49"/>
      <c r="R111" s="49"/>
      <c r="S111" s="49"/>
      <c r="T111" s="49"/>
      <c r="U111" s="49"/>
      <c r="V111" s="49"/>
      <c r="W111" s="49"/>
      <c r="X111" s="46"/>
      <c r="Y111" s="46"/>
      <c r="Z111" s="46"/>
      <c r="AA111" s="52"/>
      <c r="AB111" s="53">
        <f>COUNT(D111:AA111)</f>
        <v>0</v>
      </c>
      <c r="AC111" s="54">
        <f>IF(AB111=0,0,AVERAGE(D111:Z111))</f>
        <v>0</v>
      </c>
      <c r="AD111" s="54">
        <f>IF(AC111=0,0,AVERAGE(E111:AA111))</f>
        <v>0</v>
      </c>
      <c r="AE111" s="54">
        <f>IF(AD111=0,0,AVERAGE(F111:AB111))</f>
        <v>0</v>
      </c>
      <c r="AF111" s="24"/>
    </row>
    <row r="112" spans="1:32" s="1" customFormat="1" ht="15" customHeight="1" x14ac:dyDescent="0.2">
      <c r="A112" s="296" t="s">
        <v>85</v>
      </c>
      <c r="B112" s="58" t="s">
        <v>7</v>
      </c>
      <c r="C112" s="58" t="s">
        <v>42</v>
      </c>
      <c r="D112" s="46"/>
      <c r="E112" s="46"/>
      <c r="F112" s="46"/>
      <c r="G112" s="47"/>
      <c r="H112" s="48"/>
      <c r="I112" s="49"/>
      <c r="J112" s="47"/>
      <c r="K112" s="49"/>
      <c r="L112" s="49"/>
      <c r="M112" s="47"/>
      <c r="N112" s="50"/>
      <c r="O112" s="49"/>
      <c r="P112" s="49"/>
      <c r="Q112" s="49"/>
      <c r="R112" s="49"/>
      <c r="S112" s="49"/>
      <c r="T112" s="49"/>
      <c r="U112" s="49"/>
      <c r="V112" s="49"/>
      <c r="W112" s="49"/>
      <c r="X112" s="46"/>
      <c r="Y112" s="46"/>
      <c r="Z112" s="46"/>
      <c r="AA112" s="52"/>
      <c r="AB112" s="53">
        <f>COUNT(D112:AA112)</f>
        <v>0</v>
      </c>
      <c r="AC112" s="54">
        <f>IF(AB112=0,0,AVERAGE(D112:Z112))</f>
        <v>0</v>
      </c>
      <c r="AD112" s="54">
        <f>IF(AC112=0,0,AVERAGE(E112:AA112))</f>
        <v>0</v>
      </c>
      <c r="AE112" s="54">
        <f>IF(AD112=0,0,AVERAGE(F112:AB112))</f>
        <v>0</v>
      </c>
      <c r="AF112" s="24"/>
    </row>
    <row r="113" spans="1:32" s="1" customFormat="1" ht="15" customHeight="1" x14ac:dyDescent="0.2">
      <c r="A113" s="296" t="s">
        <v>85</v>
      </c>
      <c r="B113" s="58" t="s">
        <v>7</v>
      </c>
      <c r="C113" s="58" t="s">
        <v>47</v>
      </c>
      <c r="D113" s="46"/>
      <c r="E113" s="46"/>
      <c r="F113" s="46"/>
      <c r="G113" s="47"/>
      <c r="H113" s="48"/>
      <c r="I113" s="49"/>
      <c r="J113" s="47"/>
      <c r="K113" s="49"/>
      <c r="L113" s="49"/>
      <c r="M113" s="47"/>
      <c r="N113" s="50"/>
      <c r="O113" s="49"/>
      <c r="P113" s="49"/>
      <c r="Q113" s="49"/>
      <c r="R113" s="49"/>
      <c r="S113" s="49"/>
      <c r="T113" s="49"/>
      <c r="U113" s="49"/>
      <c r="V113" s="49"/>
      <c r="W113" s="49"/>
      <c r="X113" s="46"/>
      <c r="Y113" s="46"/>
      <c r="Z113" s="46"/>
      <c r="AA113" s="52"/>
      <c r="AB113" s="53">
        <f>COUNT(D113:AA113)</f>
        <v>0</v>
      </c>
      <c r="AC113" s="54">
        <f>IF(AB113=0,0,AVERAGE(D113:Z113))</f>
        <v>0</v>
      </c>
      <c r="AD113" s="54">
        <f>IF(AC113=0,0,AVERAGE(E113:AA113))</f>
        <v>0</v>
      </c>
      <c r="AE113" s="54">
        <f>IF(AD113=0,0,AVERAGE(F113:AB113))</f>
        <v>0</v>
      </c>
      <c r="AF113" s="24"/>
    </row>
    <row r="114" spans="1:32" s="1" customFormat="1" ht="15" customHeight="1" x14ac:dyDescent="0.2">
      <c r="A114" s="44" t="s">
        <v>86</v>
      </c>
      <c r="B114" s="45" t="s">
        <v>8</v>
      </c>
      <c r="C114" s="45" t="s">
        <v>42</v>
      </c>
      <c r="D114" s="46"/>
      <c r="E114" s="46"/>
      <c r="F114" s="46"/>
      <c r="G114" s="47"/>
      <c r="H114" s="48"/>
      <c r="I114" s="49"/>
      <c r="J114" s="47"/>
      <c r="K114" s="49"/>
      <c r="L114" s="49"/>
      <c r="M114" s="47"/>
      <c r="N114" s="50"/>
      <c r="O114" s="49"/>
      <c r="P114" s="49"/>
      <c r="Q114" s="49"/>
      <c r="R114" s="49"/>
      <c r="S114" s="49"/>
      <c r="T114" s="49"/>
      <c r="U114" s="49"/>
      <c r="V114" s="49"/>
      <c r="W114" s="49"/>
      <c r="X114" s="46"/>
      <c r="Y114" s="46"/>
      <c r="Z114" s="46"/>
      <c r="AA114" s="52"/>
      <c r="AB114" s="53">
        <f>COUNT(D114:AA114)</f>
        <v>0</v>
      </c>
      <c r="AC114" s="54">
        <f>IF(AB114=0,0,AVERAGE(D114:Z114))</f>
        <v>0</v>
      </c>
      <c r="AD114" s="54">
        <f>IF(AC114=0,0,AVERAGE(E114:AA114))</f>
        <v>0</v>
      </c>
      <c r="AE114" s="54">
        <f>IF(AD114=0,0,AVERAGE(F114:AB114))</f>
        <v>0</v>
      </c>
      <c r="AF114" s="24"/>
    </row>
    <row r="115" spans="1:32" s="1" customFormat="1" ht="15" customHeight="1" x14ac:dyDescent="0.2">
      <c r="A115" s="44" t="s">
        <v>86</v>
      </c>
      <c r="B115" s="45" t="s">
        <v>8</v>
      </c>
      <c r="C115" s="45" t="s">
        <v>47</v>
      </c>
      <c r="D115" s="46"/>
      <c r="E115" s="46"/>
      <c r="F115" s="46"/>
      <c r="G115" s="45"/>
      <c r="H115" s="58"/>
      <c r="I115" s="46"/>
      <c r="J115" s="45"/>
      <c r="K115" s="46"/>
      <c r="L115" s="46"/>
      <c r="M115" s="45"/>
      <c r="N115" s="51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52"/>
      <c r="AB115" s="53">
        <f>COUNT(D115:AA115)</f>
        <v>0</v>
      </c>
      <c r="AC115" s="54">
        <f>IF(AB115=0,0,AVERAGE(D115:Z115))</f>
        <v>0</v>
      </c>
      <c r="AD115" s="54">
        <f>IF(AC115=0,0,AVERAGE(E115:AA115))</f>
        <v>0</v>
      </c>
      <c r="AE115" s="54">
        <f>IF(AD115=0,0,AVERAGE(F115:AB115))</f>
        <v>0</v>
      </c>
      <c r="AF115" s="24"/>
    </row>
    <row r="116" spans="1:32" s="1" customFormat="1" ht="15" customHeight="1" x14ac:dyDescent="0.2">
      <c r="A116" s="44" t="s">
        <v>270</v>
      </c>
      <c r="B116" s="45" t="s">
        <v>5</v>
      </c>
      <c r="C116" s="45" t="s">
        <v>44</v>
      </c>
      <c r="D116" s="46"/>
      <c r="E116" s="46"/>
      <c r="F116" s="46"/>
      <c r="G116" s="47"/>
      <c r="H116" s="48"/>
      <c r="I116" s="49"/>
      <c r="J116" s="47"/>
      <c r="K116" s="49"/>
      <c r="L116" s="49"/>
      <c r="M116" s="47"/>
      <c r="N116" s="50"/>
      <c r="O116" s="49"/>
      <c r="P116" s="49"/>
      <c r="Q116" s="49"/>
      <c r="R116" s="49"/>
      <c r="S116" s="49"/>
      <c r="T116" s="49"/>
      <c r="U116" s="49"/>
      <c r="V116" s="49"/>
      <c r="W116" s="49"/>
      <c r="X116" s="46"/>
      <c r="Y116" s="46"/>
      <c r="Z116" s="46"/>
      <c r="AA116" s="52"/>
      <c r="AB116" s="53">
        <f>COUNT(D116:AA116)</f>
        <v>0</v>
      </c>
      <c r="AC116" s="54">
        <f>IF(AB116=0,0,AVERAGE(D116:Z116))</f>
        <v>0</v>
      </c>
      <c r="AD116" s="54">
        <f>IF(AC116=0,0,AVERAGE(E116:AA116))</f>
        <v>0</v>
      </c>
      <c r="AE116" s="54">
        <f>IF(AD116=0,0,AVERAGE(F116:AB116))</f>
        <v>0</v>
      </c>
      <c r="AF116" s="24"/>
    </row>
    <row r="117" spans="1:32" s="1" customFormat="1" ht="15" customHeight="1" x14ac:dyDescent="0.2">
      <c r="A117" s="44" t="s">
        <v>271</v>
      </c>
      <c r="B117" s="45" t="s">
        <v>5</v>
      </c>
      <c r="C117" s="45" t="s">
        <v>42</v>
      </c>
      <c r="D117" s="46"/>
      <c r="E117" s="46"/>
      <c r="F117" s="46"/>
      <c r="G117" s="47"/>
      <c r="H117" s="48"/>
      <c r="I117" s="49"/>
      <c r="J117" s="47"/>
      <c r="K117" s="49"/>
      <c r="L117" s="49"/>
      <c r="M117" s="47"/>
      <c r="N117" s="50"/>
      <c r="O117" s="49"/>
      <c r="P117" s="49"/>
      <c r="Q117" s="49"/>
      <c r="R117" s="49"/>
      <c r="S117" s="49"/>
      <c r="T117" s="49"/>
      <c r="U117" s="49"/>
      <c r="V117" s="49"/>
      <c r="W117" s="49"/>
      <c r="X117" s="46"/>
      <c r="Y117" s="46"/>
      <c r="Z117" s="46"/>
      <c r="AA117" s="52"/>
      <c r="AB117" s="53">
        <f>COUNT(D117:AA117)</f>
        <v>0</v>
      </c>
      <c r="AC117" s="54">
        <f>IF(AB117=0,0,AVERAGE(D117:Z117))</f>
        <v>0</v>
      </c>
      <c r="AD117" s="54">
        <f>IF(AC117=0,0,AVERAGE(E117:AA117))</f>
        <v>0</v>
      </c>
      <c r="AE117" s="54">
        <f>IF(AD117=0,0,AVERAGE(F117:AB117))</f>
        <v>0</v>
      </c>
      <c r="AF117" s="24"/>
    </row>
    <row r="118" spans="1:32" s="1" customFormat="1" ht="15" customHeight="1" x14ac:dyDescent="0.2">
      <c r="A118" s="44" t="s">
        <v>404</v>
      </c>
      <c r="B118" s="45" t="s">
        <v>5</v>
      </c>
      <c r="C118" s="45" t="s">
        <v>55</v>
      </c>
      <c r="D118" s="46"/>
      <c r="E118" s="46"/>
      <c r="F118" s="46"/>
      <c r="G118" s="47"/>
      <c r="H118" s="48"/>
      <c r="I118" s="49"/>
      <c r="J118" s="47"/>
      <c r="K118" s="49"/>
      <c r="L118" s="49"/>
      <c r="M118" s="47"/>
      <c r="N118" s="50"/>
      <c r="O118" s="49"/>
      <c r="P118" s="49"/>
      <c r="Q118" s="49"/>
      <c r="R118" s="49"/>
      <c r="S118" s="74"/>
      <c r="T118" s="49"/>
      <c r="U118" s="49"/>
      <c r="V118" s="49"/>
      <c r="W118" s="49"/>
      <c r="X118" s="46"/>
      <c r="Y118" s="46"/>
      <c r="Z118" s="46"/>
      <c r="AA118" s="52"/>
      <c r="AB118" s="53">
        <f>COUNT(D118:AA118)</f>
        <v>0</v>
      </c>
      <c r="AC118" s="54">
        <f>IF(AB118=0,0,AVERAGE(D118:Z118))</f>
        <v>0</v>
      </c>
      <c r="AD118" s="54">
        <f>IF(AC118=0,0,AVERAGE(E118:AA118))</f>
        <v>0</v>
      </c>
      <c r="AE118" s="54">
        <f>IF(AD118=0,0,AVERAGE(F118:AB118))</f>
        <v>0</v>
      </c>
      <c r="AF118" s="24"/>
    </row>
    <row r="119" spans="1:32" s="1" customFormat="1" ht="15" customHeight="1" x14ac:dyDescent="0.2">
      <c r="A119" s="44" t="s">
        <v>390</v>
      </c>
      <c r="B119" s="45" t="s">
        <v>8</v>
      </c>
      <c r="C119" s="45" t="s">
        <v>42</v>
      </c>
      <c r="D119" s="46"/>
      <c r="E119" s="46"/>
      <c r="F119" s="46"/>
      <c r="G119" s="47"/>
      <c r="H119" s="48"/>
      <c r="I119" s="49"/>
      <c r="J119" s="47"/>
      <c r="K119" s="49"/>
      <c r="L119" s="49"/>
      <c r="M119" s="47"/>
      <c r="N119" s="50"/>
      <c r="O119" s="49"/>
      <c r="P119" s="49"/>
      <c r="Q119" s="49"/>
      <c r="R119" s="49"/>
      <c r="S119" s="74"/>
      <c r="T119" s="49"/>
      <c r="U119" s="49"/>
      <c r="V119" s="49"/>
      <c r="W119" s="49"/>
      <c r="X119" s="46"/>
      <c r="Y119" s="46"/>
      <c r="Z119" s="46"/>
      <c r="AA119" s="52"/>
      <c r="AB119" s="53">
        <f>COUNT(D119:AA119)</f>
        <v>0</v>
      </c>
      <c r="AC119" s="54">
        <f>IF(AB119=0,0,AVERAGE(D119:Z119))</f>
        <v>0</v>
      </c>
      <c r="AD119" s="54">
        <f>IF(AC119=0,0,AVERAGE(E119:AA119))</f>
        <v>0</v>
      </c>
      <c r="AE119" s="54">
        <f>IF(AD119=0,0,AVERAGE(F119:AB119))</f>
        <v>0</v>
      </c>
      <c r="AF119" s="24"/>
    </row>
    <row r="120" spans="1:32" s="1" customFormat="1" ht="15" customHeight="1" x14ac:dyDescent="0.2">
      <c r="A120" s="60" t="s">
        <v>331</v>
      </c>
      <c r="B120" s="52" t="s">
        <v>332</v>
      </c>
      <c r="C120" s="52" t="s">
        <v>42</v>
      </c>
      <c r="D120" s="46"/>
      <c r="E120" s="46"/>
      <c r="F120" s="46"/>
      <c r="G120" s="47"/>
      <c r="H120" s="48"/>
      <c r="I120" s="49"/>
      <c r="J120" s="47"/>
      <c r="K120" s="49"/>
      <c r="L120" s="49"/>
      <c r="M120" s="47"/>
      <c r="N120" s="50"/>
      <c r="O120" s="49"/>
      <c r="P120" s="49"/>
      <c r="Q120" s="49"/>
      <c r="R120" s="49"/>
      <c r="S120" s="49"/>
      <c r="T120" s="49"/>
      <c r="U120" s="49"/>
      <c r="V120" s="49"/>
      <c r="W120" s="49"/>
      <c r="X120" s="46"/>
      <c r="Y120" s="46"/>
      <c r="Z120" s="46"/>
      <c r="AA120" s="52"/>
      <c r="AB120" s="53">
        <f>COUNT(D120:AA120)</f>
        <v>0</v>
      </c>
      <c r="AC120" s="54">
        <f>IF(AB120=0,0,AVERAGE(D120:Z120))</f>
        <v>0</v>
      </c>
      <c r="AD120" s="54">
        <f>IF(AC120=0,0,AVERAGE(E120:AA120))</f>
        <v>0</v>
      </c>
      <c r="AE120" s="54">
        <f>IF(AD120=0,0,AVERAGE(F120:AB120))</f>
        <v>0</v>
      </c>
      <c r="AF120" s="24"/>
    </row>
    <row r="121" spans="1:32" s="1" customFormat="1" ht="15" customHeight="1" x14ac:dyDescent="0.2">
      <c r="A121" s="60" t="s">
        <v>272</v>
      </c>
      <c r="B121" s="46" t="s">
        <v>5</v>
      </c>
      <c r="C121" s="46" t="s">
        <v>42</v>
      </c>
      <c r="D121" s="46"/>
      <c r="E121" s="46"/>
      <c r="F121" s="46"/>
      <c r="G121" s="47"/>
      <c r="H121" s="48"/>
      <c r="I121" s="49"/>
      <c r="J121" s="47"/>
      <c r="K121" s="49"/>
      <c r="L121" s="49"/>
      <c r="M121" s="47"/>
      <c r="N121" s="50"/>
      <c r="O121" s="49"/>
      <c r="P121" s="49"/>
      <c r="Q121" s="49"/>
      <c r="R121" s="49"/>
      <c r="S121" s="49"/>
      <c r="T121" s="49"/>
      <c r="U121" s="49"/>
      <c r="V121" s="49"/>
      <c r="W121" s="49"/>
      <c r="X121" s="46"/>
      <c r="Y121" s="46"/>
      <c r="Z121" s="46"/>
      <c r="AA121" s="52"/>
      <c r="AB121" s="53">
        <f>COUNT(D121:AA121)</f>
        <v>0</v>
      </c>
      <c r="AC121" s="54">
        <f>IF(AB121=0,0,AVERAGE(D121:Z121))</f>
        <v>0</v>
      </c>
      <c r="AD121" s="54">
        <f>IF(AC121=0,0,AVERAGE(E121:AA121))</f>
        <v>0</v>
      </c>
      <c r="AE121" s="54">
        <f>IF(AD121=0,0,AVERAGE(F121:AB121))</f>
        <v>0</v>
      </c>
      <c r="AF121" s="24"/>
    </row>
    <row r="122" spans="1:32" s="1" customFormat="1" ht="15" customHeight="1" x14ac:dyDescent="0.2">
      <c r="A122" s="60" t="s">
        <v>272</v>
      </c>
      <c r="B122" s="45" t="s">
        <v>5</v>
      </c>
      <c r="C122" s="45" t="s">
        <v>47</v>
      </c>
      <c r="D122" s="46"/>
      <c r="E122" s="46"/>
      <c r="F122" s="46"/>
      <c r="G122" s="47"/>
      <c r="H122" s="48"/>
      <c r="I122" s="49"/>
      <c r="J122" s="47"/>
      <c r="K122" s="49"/>
      <c r="L122" s="49"/>
      <c r="M122" s="47"/>
      <c r="N122" s="50"/>
      <c r="O122" s="49"/>
      <c r="P122" s="49"/>
      <c r="Q122" s="49"/>
      <c r="R122" s="49"/>
      <c r="S122" s="49"/>
      <c r="T122" s="49"/>
      <c r="U122" s="49"/>
      <c r="V122" s="49"/>
      <c r="W122" s="49"/>
      <c r="X122" s="46"/>
      <c r="Y122" s="46"/>
      <c r="Z122" s="46"/>
      <c r="AA122" s="52"/>
      <c r="AB122" s="53">
        <f>COUNT(D122:AA122)</f>
        <v>0</v>
      </c>
      <c r="AC122" s="54">
        <f>IF(AB122=0,0,AVERAGE(D122:Z122))</f>
        <v>0</v>
      </c>
      <c r="AD122" s="54">
        <f>IF(AC122=0,0,AVERAGE(E122:AA122))</f>
        <v>0</v>
      </c>
      <c r="AE122" s="54">
        <f>IF(AD122=0,0,AVERAGE(F122:AB122))</f>
        <v>0</v>
      </c>
      <c r="AF122" s="24"/>
    </row>
    <row r="123" spans="1:32" s="1" customFormat="1" ht="15" customHeight="1" x14ac:dyDescent="0.2">
      <c r="A123" s="44" t="s">
        <v>87</v>
      </c>
      <c r="B123" s="45" t="s">
        <v>9</v>
      </c>
      <c r="C123" s="45" t="s">
        <v>88</v>
      </c>
      <c r="D123" s="46"/>
      <c r="E123" s="46"/>
      <c r="F123" s="46"/>
      <c r="G123" s="47"/>
      <c r="H123" s="48"/>
      <c r="I123" s="49"/>
      <c r="J123" s="47"/>
      <c r="K123" s="49"/>
      <c r="L123" s="49"/>
      <c r="M123" s="47"/>
      <c r="N123" s="50"/>
      <c r="O123" s="49"/>
      <c r="P123" s="49"/>
      <c r="Q123" s="49"/>
      <c r="R123" s="49"/>
      <c r="S123" s="49"/>
      <c r="T123" s="49"/>
      <c r="U123" s="49"/>
      <c r="V123" s="49"/>
      <c r="W123" s="49"/>
      <c r="X123" s="46"/>
      <c r="Y123" s="46"/>
      <c r="Z123" s="46"/>
      <c r="AA123" s="52"/>
      <c r="AB123" s="53">
        <f>COUNT(D123:AA123)</f>
        <v>0</v>
      </c>
      <c r="AC123" s="54">
        <f>IF(AB123=0,0,AVERAGE(D123:Z123))</f>
        <v>0</v>
      </c>
      <c r="AD123" s="54">
        <f>IF(AC123=0,0,AVERAGE(E123:AA123))</f>
        <v>0</v>
      </c>
      <c r="AE123" s="54">
        <f>IF(AD123=0,0,AVERAGE(F123:AB123))</f>
        <v>0</v>
      </c>
      <c r="AF123" s="24"/>
    </row>
    <row r="124" spans="1:32" s="1" customFormat="1" ht="15" customHeight="1" x14ac:dyDescent="0.2">
      <c r="A124" s="44" t="s">
        <v>391</v>
      </c>
      <c r="B124" s="45" t="s">
        <v>5</v>
      </c>
      <c r="C124" s="45" t="s">
        <v>42</v>
      </c>
      <c r="D124" s="46"/>
      <c r="E124" s="46"/>
      <c r="F124" s="46"/>
      <c r="G124" s="47"/>
      <c r="H124" s="48"/>
      <c r="I124" s="49"/>
      <c r="J124" s="47"/>
      <c r="K124" s="49"/>
      <c r="L124" s="49"/>
      <c r="M124" s="47"/>
      <c r="N124" s="50"/>
      <c r="O124" s="49"/>
      <c r="P124" s="49"/>
      <c r="Q124" s="49"/>
      <c r="R124" s="49"/>
      <c r="S124" s="74"/>
      <c r="T124" s="49"/>
      <c r="U124" s="49"/>
      <c r="V124" s="49"/>
      <c r="W124" s="49"/>
      <c r="X124" s="46"/>
      <c r="Y124" s="46"/>
      <c r="Z124" s="46"/>
      <c r="AA124" s="52"/>
      <c r="AB124" s="53">
        <f>COUNT(D124:AA124)</f>
        <v>0</v>
      </c>
      <c r="AC124" s="54">
        <f>IF(AB124=0,0,AVERAGE(D124:Z124))</f>
        <v>0</v>
      </c>
      <c r="AD124" s="54">
        <f>IF(AC124=0,0,AVERAGE(E124:AA124))</f>
        <v>0</v>
      </c>
      <c r="AE124" s="54">
        <f>IF(AD124=0,0,AVERAGE(F124:AB124))</f>
        <v>0</v>
      </c>
      <c r="AF124" s="24"/>
    </row>
    <row r="125" spans="1:32" s="1" customFormat="1" ht="15" customHeight="1" x14ac:dyDescent="0.2">
      <c r="A125" s="44" t="s">
        <v>376</v>
      </c>
      <c r="B125" s="45" t="s">
        <v>9</v>
      </c>
      <c r="C125" s="56" t="s">
        <v>42</v>
      </c>
      <c r="D125" s="46"/>
      <c r="E125" s="46"/>
      <c r="F125" s="46"/>
      <c r="G125" s="47"/>
      <c r="H125" s="48"/>
      <c r="I125" s="49"/>
      <c r="J125" s="47"/>
      <c r="K125" s="49"/>
      <c r="L125" s="49"/>
      <c r="M125" s="47"/>
      <c r="N125" s="50"/>
      <c r="O125" s="49"/>
      <c r="P125" s="49"/>
      <c r="Q125" s="49"/>
      <c r="R125" s="49"/>
      <c r="S125" s="49"/>
      <c r="T125" s="49"/>
      <c r="U125" s="49"/>
      <c r="V125" s="49"/>
      <c r="W125" s="49"/>
      <c r="X125" s="46"/>
      <c r="Y125" s="46"/>
      <c r="Z125" s="46"/>
      <c r="AA125" s="52"/>
      <c r="AB125" s="53">
        <f>COUNT(D125:AA125)</f>
        <v>0</v>
      </c>
      <c r="AC125" s="54">
        <f>IF(AB125=0,0,AVERAGE(D125:Z125))</f>
        <v>0</v>
      </c>
      <c r="AD125" s="54">
        <f>IF(AC125=0,0,AVERAGE(E125:AA125))</f>
        <v>0</v>
      </c>
      <c r="AE125" s="54">
        <f>IF(AD125=0,0,AVERAGE(F125:AB125))</f>
        <v>0</v>
      </c>
      <c r="AF125" s="24"/>
    </row>
    <row r="126" spans="1:32" s="1" customFormat="1" ht="15" customHeight="1" x14ac:dyDescent="0.2">
      <c r="A126" s="44" t="s">
        <v>316</v>
      </c>
      <c r="B126" s="45" t="s">
        <v>11</v>
      </c>
      <c r="C126" s="45" t="s">
        <v>42</v>
      </c>
      <c r="D126" s="46"/>
      <c r="E126" s="46"/>
      <c r="F126" s="46"/>
      <c r="G126" s="47"/>
      <c r="H126" s="48"/>
      <c r="I126" s="49"/>
      <c r="J126" s="47"/>
      <c r="K126" s="49"/>
      <c r="L126" s="49"/>
      <c r="M126" s="47"/>
      <c r="N126" s="50"/>
      <c r="O126" s="49"/>
      <c r="P126" s="49"/>
      <c r="Q126" s="49"/>
      <c r="R126" s="49"/>
      <c r="S126" s="49"/>
      <c r="T126" s="49"/>
      <c r="U126" s="49"/>
      <c r="V126" s="49"/>
      <c r="W126" s="49"/>
      <c r="X126" s="46"/>
      <c r="Y126" s="46"/>
      <c r="Z126" s="46"/>
      <c r="AA126" s="52"/>
      <c r="AB126" s="53">
        <f>COUNT(D126:AA126)</f>
        <v>0</v>
      </c>
      <c r="AC126" s="54">
        <f>IF(AB126=0,0,AVERAGE(D126:Z126))</f>
        <v>0</v>
      </c>
      <c r="AD126" s="54">
        <f>IF(AC126=0,0,AVERAGE(E126:AA126))</f>
        <v>0</v>
      </c>
      <c r="AE126" s="54">
        <f>IF(AD126=0,0,AVERAGE(F126:AB126))</f>
        <v>0</v>
      </c>
      <c r="AF126" s="24"/>
    </row>
    <row r="127" spans="1:32" s="1" customFormat="1" ht="15" customHeight="1" x14ac:dyDescent="0.2">
      <c r="A127" s="44" t="s">
        <v>316</v>
      </c>
      <c r="B127" s="45" t="s">
        <v>11</v>
      </c>
      <c r="C127" s="45" t="s">
        <v>47</v>
      </c>
      <c r="D127" s="46"/>
      <c r="E127" s="46"/>
      <c r="F127" s="46"/>
      <c r="G127" s="47"/>
      <c r="H127" s="48"/>
      <c r="I127" s="49"/>
      <c r="J127" s="47"/>
      <c r="K127" s="49"/>
      <c r="L127" s="49"/>
      <c r="M127" s="47"/>
      <c r="N127" s="50"/>
      <c r="O127" s="49"/>
      <c r="P127" s="49"/>
      <c r="Q127" s="49"/>
      <c r="R127" s="49"/>
      <c r="S127" s="49"/>
      <c r="T127" s="49"/>
      <c r="U127" s="49"/>
      <c r="V127" s="49"/>
      <c r="W127" s="49"/>
      <c r="X127" s="46"/>
      <c r="Y127" s="46"/>
      <c r="Z127" s="46"/>
      <c r="AA127" s="52"/>
      <c r="AB127" s="53">
        <f>COUNT(D127:AA127)</f>
        <v>0</v>
      </c>
      <c r="AC127" s="54">
        <f>IF(AB127=0,0,AVERAGE(D127:Z127))</f>
        <v>0</v>
      </c>
      <c r="AD127" s="54">
        <f>IF(AC127=0,0,AVERAGE(E127:AA127))</f>
        <v>0</v>
      </c>
      <c r="AE127" s="54">
        <f>IF(AD127=0,0,AVERAGE(F127:AB127))</f>
        <v>0</v>
      </c>
      <c r="AF127" s="24"/>
    </row>
    <row r="128" spans="1:32" s="1" customFormat="1" ht="15" customHeight="1" x14ac:dyDescent="0.2">
      <c r="A128" s="60" t="s">
        <v>89</v>
      </c>
      <c r="B128" s="46" t="s">
        <v>9</v>
      </c>
      <c r="C128" s="46" t="s">
        <v>42</v>
      </c>
      <c r="D128" s="46"/>
      <c r="E128" s="46"/>
      <c r="F128" s="46"/>
      <c r="G128" s="47"/>
      <c r="H128" s="48"/>
      <c r="I128" s="49"/>
      <c r="J128" s="47"/>
      <c r="K128" s="49"/>
      <c r="L128" s="49"/>
      <c r="M128" s="47"/>
      <c r="N128" s="50"/>
      <c r="O128" s="49"/>
      <c r="P128" s="49"/>
      <c r="Q128" s="49"/>
      <c r="R128" s="49"/>
      <c r="S128" s="49"/>
      <c r="T128" s="49"/>
      <c r="U128" s="49"/>
      <c r="V128" s="49"/>
      <c r="W128" s="49"/>
      <c r="X128" s="46"/>
      <c r="Y128" s="46"/>
      <c r="Z128" s="46"/>
      <c r="AA128" s="52"/>
      <c r="AB128" s="53">
        <f>COUNT(D128:AA128)</f>
        <v>0</v>
      </c>
      <c r="AC128" s="54">
        <f>IF(AB128=0,0,AVERAGE(D128:Z128))</f>
        <v>0</v>
      </c>
      <c r="AD128" s="54">
        <f>IF(AC128=0,0,AVERAGE(E128:AA128))</f>
        <v>0</v>
      </c>
      <c r="AE128" s="54">
        <f>IF(AD128=0,0,AVERAGE(F128:AB128))</f>
        <v>0</v>
      </c>
      <c r="AF128" s="24"/>
    </row>
    <row r="129" spans="1:32" s="1" customFormat="1" ht="15" customHeight="1" x14ac:dyDescent="0.2">
      <c r="A129" s="55" t="s">
        <v>90</v>
      </c>
      <c r="B129" s="46" t="s">
        <v>9</v>
      </c>
      <c r="C129" s="46" t="s">
        <v>42</v>
      </c>
      <c r="D129" s="46"/>
      <c r="E129" s="46"/>
      <c r="F129" s="46"/>
      <c r="G129" s="47"/>
      <c r="H129" s="48"/>
      <c r="I129" s="49"/>
      <c r="J129" s="47"/>
      <c r="K129" s="49"/>
      <c r="L129" s="49"/>
      <c r="M129" s="47"/>
      <c r="N129" s="50"/>
      <c r="O129" s="49"/>
      <c r="P129" s="49"/>
      <c r="Q129" s="49"/>
      <c r="R129" s="49"/>
      <c r="S129" s="49"/>
      <c r="T129" s="49"/>
      <c r="U129" s="49"/>
      <c r="V129" s="49"/>
      <c r="W129" s="49"/>
      <c r="X129" s="46"/>
      <c r="Y129" s="46"/>
      <c r="Z129" s="46"/>
      <c r="AA129" s="52"/>
      <c r="AB129" s="53">
        <f>COUNT(D129:AA129)</f>
        <v>0</v>
      </c>
      <c r="AC129" s="54">
        <f>IF(AB129=0,0,AVERAGE(D129:Z129))</f>
        <v>0</v>
      </c>
      <c r="AD129" s="54">
        <f>IF(AC129=0,0,AVERAGE(E129:AA129))</f>
        <v>0</v>
      </c>
      <c r="AE129" s="54">
        <f>IF(AD129=0,0,AVERAGE(F129:AB129))</f>
        <v>0</v>
      </c>
      <c r="AF129" s="24"/>
    </row>
    <row r="130" spans="1:32" s="1" customFormat="1" ht="15" customHeight="1" x14ac:dyDescent="0.2">
      <c r="A130" s="60" t="s">
        <v>382</v>
      </c>
      <c r="B130" s="52" t="s">
        <v>5</v>
      </c>
      <c r="C130" s="45" t="s">
        <v>54</v>
      </c>
      <c r="D130" s="46"/>
      <c r="E130" s="46"/>
      <c r="F130" s="46"/>
      <c r="G130" s="47"/>
      <c r="H130" s="48"/>
      <c r="I130" s="49"/>
      <c r="J130" s="47"/>
      <c r="K130" s="49"/>
      <c r="L130" s="49"/>
      <c r="M130" s="47"/>
      <c r="N130" s="50"/>
      <c r="O130" s="49"/>
      <c r="P130" s="49"/>
      <c r="Q130" s="49"/>
      <c r="R130" s="49"/>
      <c r="S130" s="49"/>
      <c r="T130" s="49"/>
      <c r="U130" s="49"/>
      <c r="V130" s="49"/>
      <c r="W130" s="49"/>
      <c r="X130" s="46"/>
      <c r="Y130" s="46"/>
      <c r="Z130" s="46"/>
      <c r="AA130" s="52"/>
      <c r="AB130" s="53">
        <f>COUNT(D130:AA130)</f>
        <v>0</v>
      </c>
      <c r="AC130" s="54">
        <f>IF(AB130=0,0,AVERAGE(D130:Z130))</f>
        <v>0</v>
      </c>
      <c r="AD130" s="54">
        <f>IF(AC130=0,0,AVERAGE(E130:AA130))</f>
        <v>0</v>
      </c>
      <c r="AE130" s="54">
        <f>IF(AD130=0,0,AVERAGE(F130:AB130))</f>
        <v>0</v>
      </c>
      <c r="AF130" s="24"/>
    </row>
    <row r="131" spans="1:32" s="1" customFormat="1" ht="15" customHeight="1" x14ac:dyDescent="0.2">
      <c r="A131" s="44" t="s">
        <v>405</v>
      </c>
      <c r="B131" s="45" t="s">
        <v>11</v>
      </c>
      <c r="C131" s="45" t="s">
        <v>55</v>
      </c>
      <c r="D131" s="46"/>
      <c r="E131" s="46"/>
      <c r="F131" s="46"/>
      <c r="G131" s="47"/>
      <c r="H131" s="48"/>
      <c r="I131" s="49"/>
      <c r="J131" s="47"/>
      <c r="K131" s="49"/>
      <c r="L131" s="49"/>
      <c r="M131" s="47"/>
      <c r="N131" s="50"/>
      <c r="O131" s="49"/>
      <c r="P131" s="49"/>
      <c r="Q131" s="49"/>
      <c r="R131" s="49"/>
      <c r="S131" s="74"/>
      <c r="T131" s="49"/>
      <c r="U131" s="49"/>
      <c r="V131" s="49"/>
      <c r="W131" s="49"/>
      <c r="X131" s="46"/>
      <c r="Y131" s="46"/>
      <c r="Z131" s="46"/>
      <c r="AA131" s="52"/>
      <c r="AB131" s="53">
        <f>COUNT(D131:AA131)</f>
        <v>0</v>
      </c>
      <c r="AC131" s="54">
        <f>IF(AB131=0,0,AVERAGE(D131:Z131))</f>
        <v>0</v>
      </c>
      <c r="AD131" s="54">
        <f>IF(AC131=0,0,AVERAGE(E131:AA131))</f>
        <v>0</v>
      </c>
      <c r="AE131" s="54">
        <f>IF(AD131=0,0,AVERAGE(F131:AB131))</f>
        <v>0</v>
      </c>
      <c r="AF131" s="24"/>
    </row>
    <row r="132" spans="1:32" s="1" customFormat="1" ht="15" customHeight="1" x14ac:dyDescent="0.2">
      <c r="A132" s="44" t="s">
        <v>406</v>
      </c>
      <c r="B132" s="45" t="s">
        <v>11</v>
      </c>
      <c r="C132" s="45" t="s">
        <v>55</v>
      </c>
      <c r="D132" s="46"/>
      <c r="E132" s="46"/>
      <c r="F132" s="46"/>
      <c r="G132" s="47"/>
      <c r="H132" s="48"/>
      <c r="I132" s="49"/>
      <c r="J132" s="47"/>
      <c r="K132" s="49"/>
      <c r="L132" s="49"/>
      <c r="M132" s="47"/>
      <c r="N132" s="50"/>
      <c r="O132" s="49"/>
      <c r="P132" s="49"/>
      <c r="Q132" s="49"/>
      <c r="R132" s="49"/>
      <c r="S132" s="74"/>
      <c r="T132" s="49"/>
      <c r="U132" s="49"/>
      <c r="V132" s="49"/>
      <c r="W132" s="49"/>
      <c r="X132" s="46"/>
      <c r="Y132" s="46"/>
      <c r="Z132" s="46"/>
      <c r="AA132" s="52"/>
      <c r="AB132" s="53">
        <f>COUNT(D132:AA132)</f>
        <v>0</v>
      </c>
      <c r="AC132" s="54">
        <f>IF(AB132=0,0,AVERAGE(D132:Z132))</f>
        <v>0</v>
      </c>
      <c r="AD132" s="54">
        <f>IF(AC132=0,0,AVERAGE(E132:AA132))</f>
        <v>0</v>
      </c>
      <c r="AE132" s="54">
        <f>IF(AD132=0,0,AVERAGE(F132:AB132))</f>
        <v>0</v>
      </c>
      <c r="AF132" s="24"/>
    </row>
    <row r="133" spans="1:32" s="1" customFormat="1" ht="15" customHeight="1" x14ac:dyDescent="0.2">
      <c r="A133" s="44" t="s">
        <v>91</v>
      </c>
      <c r="B133" s="45" t="s">
        <v>10</v>
      </c>
      <c r="C133" s="56" t="s">
        <v>42</v>
      </c>
      <c r="D133" s="46"/>
      <c r="E133" s="46"/>
      <c r="F133" s="46"/>
      <c r="G133" s="47"/>
      <c r="H133" s="48"/>
      <c r="I133" s="49"/>
      <c r="J133" s="47"/>
      <c r="K133" s="49"/>
      <c r="L133" s="49"/>
      <c r="M133" s="47"/>
      <c r="N133" s="50"/>
      <c r="O133" s="49"/>
      <c r="P133" s="49"/>
      <c r="Q133" s="49"/>
      <c r="R133" s="49"/>
      <c r="S133" s="49"/>
      <c r="T133" s="49"/>
      <c r="U133" s="49"/>
      <c r="V133" s="49"/>
      <c r="W133" s="49"/>
      <c r="X133" s="46"/>
      <c r="Y133" s="46"/>
      <c r="Z133" s="46"/>
      <c r="AA133" s="52"/>
      <c r="AB133" s="53">
        <f>COUNT(D133:AA133)</f>
        <v>0</v>
      </c>
      <c r="AC133" s="54">
        <f>IF(AB133=0,0,AVERAGE(D133:Z133))</f>
        <v>0</v>
      </c>
      <c r="AD133" s="54">
        <f>IF(AC133=0,0,AVERAGE(E133:AA133))</f>
        <v>0</v>
      </c>
      <c r="AE133" s="54">
        <f>IF(AD133=0,0,AVERAGE(F133:AB133))</f>
        <v>0</v>
      </c>
      <c r="AF133" s="24"/>
    </row>
    <row r="134" spans="1:32" s="1" customFormat="1" ht="15" customHeight="1" x14ac:dyDescent="0.2">
      <c r="A134" s="44" t="s">
        <v>91</v>
      </c>
      <c r="B134" s="45" t="s">
        <v>10</v>
      </c>
      <c r="C134" s="45" t="s">
        <v>54</v>
      </c>
      <c r="D134" s="46"/>
      <c r="E134" s="46"/>
      <c r="F134" s="46"/>
      <c r="G134" s="47"/>
      <c r="H134" s="48"/>
      <c r="I134" s="49"/>
      <c r="J134" s="47"/>
      <c r="K134" s="49"/>
      <c r="L134" s="49"/>
      <c r="M134" s="47"/>
      <c r="N134" s="50"/>
      <c r="O134" s="49"/>
      <c r="P134" s="49"/>
      <c r="Q134" s="49"/>
      <c r="R134" s="49"/>
      <c r="S134" s="49"/>
      <c r="T134" s="49"/>
      <c r="U134" s="49"/>
      <c r="V134" s="49"/>
      <c r="W134" s="49"/>
      <c r="X134" s="46"/>
      <c r="Y134" s="46"/>
      <c r="Z134" s="46"/>
      <c r="AA134" s="52"/>
      <c r="AB134" s="53">
        <f>COUNT(D134:AA134)</f>
        <v>0</v>
      </c>
      <c r="AC134" s="54">
        <f>IF(AB134=0,0,AVERAGE(D134:Z134))</f>
        <v>0</v>
      </c>
      <c r="AD134" s="54">
        <f>IF(AC134=0,0,AVERAGE(E134:AA134))</f>
        <v>0</v>
      </c>
      <c r="AE134" s="54">
        <f>IF(AD134=0,0,AVERAGE(F134:AB134))</f>
        <v>0</v>
      </c>
      <c r="AF134" s="24"/>
    </row>
    <row r="135" spans="1:32" s="1" customFormat="1" ht="15" customHeight="1" x14ac:dyDescent="0.2">
      <c r="A135" s="44" t="s">
        <v>91</v>
      </c>
      <c r="B135" s="45" t="s">
        <v>10</v>
      </c>
      <c r="C135" s="45" t="s">
        <v>44</v>
      </c>
      <c r="D135" s="46"/>
      <c r="E135" s="46"/>
      <c r="F135" s="46"/>
      <c r="G135" s="47"/>
      <c r="H135" s="48"/>
      <c r="I135" s="49"/>
      <c r="J135" s="47"/>
      <c r="K135" s="49"/>
      <c r="L135" s="49"/>
      <c r="M135" s="47"/>
      <c r="N135" s="50"/>
      <c r="O135" s="49"/>
      <c r="P135" s="49"/>
      <c r="Q135" s="49"/>
      <c r="R135" s="49"/>
      <c r="S135" s="49"/>
      <c r="T135" s="49"/>
      <c r="U135" s="49"/>
      <c r="V135" s="49"/>
      <c r="W135" s="49"/>
      <c r="X135" s="46"/>
      <c r="Y135" s="46"/>
      <c r="Z135" s="46"/>
      <c r="AA135" s="52"/>
      <c r="AB135" s="53">
        <f>COUNT(D135:AA135)</f>
        <v>0</v>
      </c>
      <c r="AC135" s="54">
        <f>IF(AB135=0,0,AVERAGE(D135:Z135))</f>
        <v>0</v>
      </c>
      <c r="AD135" s="54">
        <f>IF(AC135=0,0,AVERAGE(E135:AA135))</f>
        <v>0</v>
      </c>
      <c r="AE135" s="54">
        <f>IF(AD135=0,0,AVERAGE(F135:AB135))</f>
        <v>0</v>
      </c>
      <c r="AF135" s="24"/>
    </row>
    <row r="136" spans="1:32" s="1" customFormat="1" ht="15" customHeight="1" x14ac:dyDescent="0.2">
      <c r="A136" s="44" t="s">
        <v>92</v>
      </c>
      <c r="B136" s="45" t="s">
        <v>10</v>
      </c>
      <c r="C136" s="45" t="s">
        <v>42</v>
      </c>
      <c r="D136" s="46"/>
      <c r="E136" s="46"/>
      <c r="F136" s="46"/>
      <c r="G136" s="47"/>
      <c r="H136" s="48"/>
      <c r="I136" s="49"/>
      <c r="J136" s="47"/>
      <c r="K136" s="49"/>
      <c r="L136" s="49"/>
      <c r="M136" s="47"/>
      <c r="N136" s="50"/>
      <c r="O136" s="49"/>
      <c r="P136" s="49"/>
      <c r="Q136" s="49"/>
      <c r="R136" s="49"/>
      <c r="S136" s="49"/>
      <c r="T136" s="49"/>
      <c r="U136" s="49"/>
      <c r="V136" s="49"/>
      <c r="W136" s="49"/>
      <c r="X136" s="46"/>
      <c r="Y136" s="46"/>
      <c r="Z136" s="46"/>
      <c r="AA136" s="52"/>
      <c r="AB136" s="53">
        <f>COUNT(D136:AA136)</f>
        <v>0</v>
      </c>
      <c r="AC136" s="54">
        <f>IF(AB136=0,0,AVERAGE(D136:Z136))</f>
        <v>0</v>
      </c>
      <c r="AD136" s="54">
        <f>IF(AC136=0,0,AVERAGE(E136:AA136))</f>
        <v>0</v>
      </c>
      <c r="AE136" s="54">
        <f>IF(AD136=0,0,AVERAGE(F136:AB136))</f>
        <v>0</v>
      </c>
      <c r="AF136" s="24"/>
    </row>
    <row r="137" spans="1:32" s="1" customFormat="1" ht="15" customHeight="1" x14ac:dyDescent="0.2">
      <c r="A137" s="44" t="s">
        <v>92</v>
      </c>
      <c r="B137" s="45" t="s">
        <v>10</v>
      </c>
      <c r="C137" s="45" t="s">
        <v>44</v>
      </c>
      <c r="D137" s="46"/>
      <c r="E137" s="46"/>
      <c r="F137" s="46"/>
      <c r="G137" s="47"/>
      <c r="H137" s="48"/>
      <c r="I137" s="49"/>
      <c r="J137" s="47"/>
      <c r="K137" s="49"/>
      <c r="L137" s="49"/>
      <c r="M137" s="47"/>
      <c r="N137" s="50"/>
      <c r="O137" s="49"/>
      <c r="P137" s="49"/>
      <c r="Q137" s="49"/>
      <c r="R137" s="49"/>
      <c r="S137" s="49"/>
      <c r="T137" s="49"/>
      <c r="U137" s="49"/>
      <c r="V137" s="49"/>
      <c r="W137" s="49"/>
      <c r="X137" s="46"/>
      <c r="Y137" s="46"/>
      <c r="Z137" s="46"/>
      <c r="AA137" s="52"/>
      <c r="AB137" s="53">
        <f>COUNT(D137:AA137)</f>
        <v>0</v>
      </c>
      <c r="AC137" s="54">
        <f>IF(AB137=0,0,AVERAGE(D137:Z137))</f>
        <v>0</v>
      </c>
      <c r="AD137" s="54">
        <f>IF(AC137=0,0,AVERAGE(E137:AA137))</f>
        <v>0</v>
      </c>
      <c r="AE137" s="54">
        <f>IF(AD137=0,0,AVERAGE(F137:AB137))</f>
        <v>0</v>
      </c>
      <c r="AF137" s="24"/>
    </row>
    <row r="138" spans="1:32" s="1" customFormat="1" ht="15" customHeight="1" x14ac:dyDescent="0.2">
      <c r="A138" s="44" t="s">
        <v>93</v>
      </c>
      <c r="B138" s="45" t="s">
        <v>4</v>
      </c>
      <c r="C138" s="45" t="s">
        <v>42</v>
      </c>
      <c r="D138" s="46"/>
      <c r="E138" s="46"/>
      <c r="F138" s="46"/>
      <c r="G138" s="47"/>
      <c r="H138" s="48"/>
      <c r="I138" s="49"/>
      <c r="J138" s="47"/>
      <c r="K138" s="49"/>
      <c r="L138" s="49"/>
      <c r="M138" s="47"/>
      <c r="N138" s="50"/>
      <c r="O138" s="49"/>
      <c r="P138" s="49"/>
      <c r="Q138" s="49"/>
      <c r="R138" s="49"/>
      <c r="S138" s="49"/>
      <c r="T138" s="49"/>
      <c r="U138" s="49"/>
      <c r="V138" s="49"/>
      <c r="W138" s="49"/>
      <c r="X138" s="46"/>
      <c r="Y138" s="46"/>
      <c r="Z138" s="46"/>
      <c r="AA138" s="52"/>
      <c r="AB138" s="53">
        <f>COUNT(D138:AA138)</f>
        <v>0</v>
      </c>
      <c r="AC138" s="54">
        <f>IF(AB138=0,0,AVERAGE(D138:Z138))</f>
        <v>0</v>
      </c>
      <c r="AD138" s="54">
        <f>IF(AC138=0,0,AVERAGE(E138:AA138))</f>
        <v>0</v>
      </c>
      <c r="AE138" s="54">
        <f>IF(AD138=0,0,AVERAGE(F138:AB138))</f>
        <v>0</v>
      </c>
      <c r="AF138" s="24"/>
    </row>
    <row r="139" spans="1:32" s="1" customFormat="1" ht="15" customHeight="1" x14ac:dyDescent="0.2">
      <c r="A139" s="44" t="s">
        <v>93</v>
      </c>
      <c r="B139" s="45" t="s">
        <v>4</v>
      </c>
      <c r="C139" s="45" t="s">
        <v>47</v>
      </c>
      <c r="D139" s="84"/>
      <c r="E139" s="46"/>
      <c r="F139" s="46"/>
      <c r="G139" s="47"/>
      <c r="H139" s="48"/>
      <c r="I139" s="49"/>
      <c r="J139" s="47"/>
      <c r="K139" s="49"/>
      <c r="L139" s="49"/>
      <c r="M139" s="47"/>
      <c r="N139" s="50"/>
      <c r="O139" s="49"/>
      <c r="P139" s="49"/>
      <c r="Q139" s="49"/>
      <c r="R139" s="49"/>
      <c r="S139" s="49"/>
      <c r="T139" s="49"/>
      <c r="U139" s="49"/>
      <c r="V139" s="49"/>
      <c r="W139" s="49"/>
      <c r="X139" s="46"/>
      <c r="Y139" s="46"/>
      <c r="Z139" s="46"/>
      <c r="AA139" s="52"/>
      <c r="AB139" s="53">
        <f>COUNT(D139:AA139)</f>
        <v>0</v>
      </c>
      <c r="AC139" s="54">
        <f>IF(AB139=0,0,AVERAGE(D139:Z139))</f>
        <v>0</v>
      </c>
      <c r="AD139" s="54">
        <f>IF(AC139=0,0,AVERAGE(E139:AA139))</f>
        <v>0</v>
      </c>
      <c r="AE139" s="54">
        <f>IF(AD139=0,0,AVERAGE(F139:AB139))</f>
        <v>0</v>
      </c>
      <c r="AF139" s="24"/>
    </row>
    <row r="140" spans="1:32" s="1" customFormat="1" ht="15" customHeight="1" x14ac:dyDescent="0.2">
      <c r="A140" s="44" t="s">
        <v>93</v>
      </c>
      <c r="B140" s="45" t="s">
        <v>4</v>
      </c>
      <c r="C140" s="45" t="s">
        <v>54</v>
      </c>
      <c r="D140" s="46"/>
      <c r="E140" s="46"/>
      <c r="F140" s="46"/>
      <c r="G140" s="47"/>
      <c r="H140" s="48"/>
      <c r="I140" s="49"/>
      <c r="J140" s="47"/>
      <c r="K140" s="49"/>
      <c r="L140" s="49"/>
      <c r="M140" s="47"/>
      <c r="N140" s="50"/>
      <c r="O140" s="49"/>
      <c r="P140" s="49"/>
      <c r="Q140" s="49"/>
      <c r="R140" s="49"/>
      <c r="S140" s="49"/>
      <c r="T140" s="49"/>
      <c r="U140" s="49"/>
      <c r="V140" s="49"/>
      <c r="W140" s="49"/>
      <c r="X140" s="46"/>
      <c r="Y140" s="46"/>
      <c r="Z140" s="46"/>
      <c r="AA140" s="52"/>
      <c r="AB140" s="53">
        <f>COUNT(D140:AA140)</f>
        <v>0</v>
      </c>
      <c r="AC140" s="54">
        <f>IF(AB140=0,0,AVERAGE(D140:Z140))</f>
        <v>0</v>
      </c>
      <c r="AD140" s="54">
        <f>IF(AC140=0,0,AVERAGE(E140:AA140))</f>
        <v>0</v>
      </c>
      <c r="AE140" s="54">
        <f>IF(AD140=0,0,AVERAGE(F140:AB140))</f>
        <v>0</v>
      </c>
      <c r="AF140" s="24"/>
    </row>
    <row r="141" spans="1:32" s="1" customFormat="1" ht="15" customHeight="1" x14ac:dyDescent="0.2">
      <c r="A141" s="60" t="s">
        <v>94</v>
      </c>
      <c r="B141" s="46" t="s">
        <v>11</v>
      </c>
      <c r="C141" s="45" t="s">
        <v>42</v>
      </c>
      <c r="D141" s="46"/>
      <c r="E141" s="46"/>
      <c r="F141" s="46"/>
      <c r="G141" s="47"/>
      <c r="H141" s="48"/>
      <c r="I141" s="49"/>
      <c r="J141" s="47"/>
      <c r="K141" s="49"/>
      <c r="L141" s="49"/>
      <c r="M141" s="47"/>
      <c r="N141" s="50"/>
      <c r="O141" s="49"/>
      <c r="P141" s="49"/>
      <c r="Q141" s="49"/>
      <c r="R141" s="49"/>
      <c r="S141" s="49"/>
      <c r="T141" s="49"/>
      <c r="U141" s="49"/>
      <c r="V141" s="49"/>
      <c r="W141" s="49"/>
      <c r="X141" s="46"/>
      <c r="Y141" s="46"/>
      <c r="Z141" s="46"/>
      <c r="AA141" s="52"/>
      <c r="AB141" s="53">
        <f>COUNT(D141:AA141)</f>
        <v>0</v>
      </c>
      <c r="AC141" s="54">
        <f>IF(AB141=0,0,AVERAGE(D141:Z141))</f>
        <v>0</v>
      </c>
      <c r="AD141" s="54">
        <f>IF(AC141=0,0,AVERAGE(E141:AA141))</f>
        <v>0</v>
      </c>
      <c r="AE141" s="54">
        <f>IF(AD141=0,0,AVERAGE(F141:AB141))</f>
        <v>0</v>
      </c>
      <c r="AF141" s="24"/>
    </row>
    <row r="142" spans="1:32" s="1" customFormat="1" ht="15" customHeight="1" x14ac:dyDescent="0.2">
      <c r="A142" s="44" t="s">
        <v>273</v>
      </c>
      <c r="B142" s="45" t="s">
        <v>3</v>
      </c>
      <c r="C142" s="45" t="s">
        <v>42</v>
      </c>
      <c r="D142" s="46"/>
      <c r="E142" s="46"/>
      <c r="F142" s="46"/>
      <c r="G142" s="47"/>
      <c r="H142" s="48"/>
      <c r="I142" s="49"/>
      <c r="J142" s="47"/>
      <c r="K142" s="49"/>
      <c r="L142" s="49"/>
      <c r="M142" s="47"/>
      <c r="N142" s="50"/>
      <c r="O142" s="49"/>
      <c r="P142" s="49"/>
      <c r="Q142" s="49"/>
      <c r="R142" s="49"/>
      <c r="S142" s="49"/>
      <c r="T142" s="49"/>
      <c r="U142" s="49"/>
      <c r="V142" s="49"/>
      <c r="W142" s="49"/>
      <c r="X142" s="46"/>
      <c r="Y142" s="46"/>
      <c r="Z142" s="46"/>
      <c r="AA142" s="52"/>
      <c r="AB142" s="53">
        <f>COUNT(D142:AA142)</f>
        <v>0</v>
      </c>
      <c r="AC142" s="54">
        <f>IF(AB142=0,0,AVERAGE(D142:Z142))</f>
        <v>0</v>
      </c>
      <c r="AD142" s="54">
        <f>IF(AC142=0,0,AVERAGE(E142:AA142))</f>
        <v>0</v>
      </c>
      <c r="AE142" s="54">
        <f>IF(AD142=0,0,AVERAGE(F142:AB142))</f>
        <v>0</v>
      </c>
      <c r="AF142" s="24"/>
    </row>
    <row r="143" spans="1:32" s="1" customFormat="1" ht="15" customHeight="1" x14ac:dyDescent="0.2">
      <c r="A143" s="60" t="s">
        <v>392</v>
      </c>
      <c r="B143" s="52" t="s">
        <v>5</v>
      </c>
      <c r="C143" s="52" t="s">
        <v>42</v>
      </c>
      <c r="D143" s="46"/>
      <c r="E143" s="46"/>
      <c r="F143" s="46"/>
      <c r="G143" s="47"/>
      <c r="H143" s="48"/>
      <c r="I143" s="49"/>
      <c r="J143" s="47"/>
      <c r="K143" s="49"/>
      <c r="L143" s="49"/>
      <c r="M143" s="47"/>
      <c r="N143" s="50"/>
      <c r="O143" s="49"/>
      <c r="P143" s="49"/>
      <c r="Q143" s="49"/>
      <c r="R143" s="49"/>
      <c r="S143" s="74"/>
      <c r="T143" s="49"/>
      <c r="U143" s="49"/>
      <c r="V143" s="49"/>
      <c r="W143" s="49"/>
      <c r="X143" s="46"/>
      <c r="Y143" s="46"/>
      <c r="Z143" s="46"/>
      <c r="AA143" s="52"/>
      <c r="AB143" s="53">
        <f>COUNT(D143:AA143)</f>
        <v>0</v>
      </c>
      <c r="AC143" s="54">
        <f>IF(AB143=0,0,AVERAGE(D143:Z143))</f>
        <v>0</v>
      </c>
      <c r="AD143" s="54">
        <f>IF(AC143=0,0,AVERAGE(E143:AA143))</f>
        <v>0</v>
      </c>
      <c r="AE143" s="54">
        <f>IF(AD143=0,0,AVERAGE(F143:AB143))</f>
        <v>0</v>
      </c>
      <c r="AF143" s="24"/>
    </row>
    <row r="144" spans="1:32" s="1" customFormat="1" ht="15" customHeight="1" x14ac:dyDescent="0.2">
      <c r="A144" s="60" t="s">
        <v>407</v>
      </c>
      <c r="B144" s="52" t="s">
        <v>5</v>
      </c>
      <c r="C144" s="52" t="s">
        <v>55</v>
      </c>
      <c r="D144" s="46"/>
      <c r="E144" s="46"/>
      <c r="F144" s="46"/>
      <c r="G144" s="47"/>
      <c r="H144" s="48"/>
      <c r="I144" s="49"/>
      <c r="J144" s="47"/>
      <c r="K144" s="49"/>
      <c r="L144" s="49"/>
      <c r="M144" s="47"/>
      <c r="N144" s="50"/>
      <c r="O144" s="49"/>
      <c r="P144" s="49"/>
      <c r="Q144" s="49"/>
      <c r="R144" s="49"/>
      <c r="S144" s="74"/>
      <c r="T144" s="49"/>
      <c r="U144" s="49"/>
      <c r="V144" s="49"/>
      <c r="W144" s="49"/>
      <c r="X144" s="46"/>
      <c r="Y144" s="46"/>
      <c r="Z144" s="46"/>
      <c r="AA144" s="52"/>
      <c r="AB144" s="53">
        <f>COUNT(D144:AA144)</f>
        <v>0</v>
      </c>
      <c r="AC144" s="54">
        <f>IF(AB144=0,0,AVERAGE(D144:Z144))</f>
        <v>0</v>
      </c>
      <c r="AD144" s="54">
        <f>IF(AC144=0,0,AVERAGE(E144:AA144))</f>
        <v>0</v>
      </c>
      <c r="AE144" s="54">
        <f>IF(AD144=0,0,AVERAGE(F144:AB144))</f>
        <v>0</v>
      </c>
      <c r="AF144" s="24"/>
    </row>
    <row r="145" spans="1:32" s="1" customFormat="1" ht="15" customHeight="1" x14ac:dyDescent="0.2">
      <c r="A145" s="44" t="s">
        <v>274</v>
      </c>
      <c r="B145" s="45" t="s">
        <v>3</v>
      </c>
      <c r="C145" s="45" t="s">
        <v>42</v>
      </c>
      <c r="D145" s="46"/>
      <c r="E145" s="46"/>
      <c r="F145" s="46"/>
      <c r="G145" s="47"/>
      <c r="H145" s="48"/>
      <c r="I145" s="49"/>
      <c r="J145" s="47"/>
      <c r="K145" s="49"/>
      <c r="L145" s="49"/>
      <c r="M145" s="47"/>
      <c r="N145" s="50"/>
      <c r="O145" s="49"/>
      <c r="P145" s="49"/>
      <c r="Q145" s="49"/>
      <c r="R145" s="49"/>
      <c r="S145" s="49"/>
      <c r="T145" s="49"/>
      <c r="U145" s="49"/>
      <c r="V145" s="49"/>
      <c r="W145" s="49"/>
      <c r="X145" s="46"/>
      <c r="Y145" s="46"/>
      <c r="Z145" s="46"/>
      <c r="AA145" s="52"/>
      <c r="AB145" s="53">
        <f>COUNT(D145:AA145)</f>
        <v>0</v>
      </c>
      <c r="AC145" s="54">
        <f>IF(AB145=0,0,AVERAGE(D145:Z145))</f>
        <v>0</v>
      </c>
      <c r="AD145" s="54">
        <f>IF(AC145=0,0,AVERAGE(E145:AA145))</f>
        <v>0</v>
      </c>
      <c r="AE145" s="54">
        <f>IF(AD145=0,0,AVERAGE(F145:AB145))</f>
        <v>0</v>
      </c>
      <c r="AF145" s="24"/>
    </row>
    <row r="146" spans="1:32" s="1" customFormat="1" ht="15" customHeight="1" x14ac:dyDescent="0.2">
      <c r="A146" s="60" t="s">
        <v>336</v>
      </c>
      <c r="B146" s="52" t="s">
        <v>7</v>
      </c>
      <c r="C146" s="52" t="s">
        <v>54</v>
      </c>
      <c r="D146" s="46"/>
      <c r="E146" s="46"/>
      <c r="F146" s="46"/>
      <c r="G146" s="47"/>
      <c r="H146" s="48"/>
      <c r="I146" s="49"/>
      <c r="J146" s="47"/>
      <c r="K146" s="49"/>
      <c r="L146" s="49"/>
      <c r="M146" s="47"/>
      <c r="N146" s="50"/>
      <c r="O146" s="49"/>
      <c r="P146" s="49"/>
      <c r="Q146" s="49"/>
      <c r="R146" s="49"/>
      <c r="S146" s="49"/>
      <c r="T146" s="49"/>
      <c r="U146" s="49"/>
      <c r="V146" s="49"/>
      <c r="W146" s="49"/>
      <c r="X146" s="46"/>
      <c r="Y146" s="46"/>
      <c r="Z146" s="46"/>
      <c r="AA146" s="52"/>
      <c r="AB146" s="53">
        <f>COUNT(D146:AA146)</f>
        <v>0</v>
      </c>
      <c r="AC146" s="54">
        <f>IF(AB146=0,0,AVERAGE(D146:Z146))</f>
        <v>0</v>
      </c>
      <c r="AD146" s="54">
        <f>IF(AC146=0,0,AVERAGE(E146:AA146))</f>
        <v>0</v>
      </c>
      <c r="AE146" s="54">
        <f>IF(AD146=0,0,AVERAGE(F146:AB146))</f>
        <v>0</v>
      </c>
      <c r="AF146" s="24"/>
    </row>
    <row r="147" spans="1:32" s="1" customFormat="1" ht="15" customHeight="1" x14ac:dyDescent="0.2">
      <c r="A147" s="44" t="s">
        <v>95</v>
      </c>
      <c r="B147" s="45" t="s">
        <v>8</v>
      </c>
      <c r="C147" s="45" t="s">
        <v>47</v>
      </c>
      <c r="D147" s="46"/>
      <c r="E147" s="46"/>
      <c r="F147" s="46"/>
      <c r="G147" s="47"/>
      <c r="H147" s="48"/>
      <c r="I147" s="49"/>
      <c r="J147" s="47"/>
      <c r="K147" s="49"/>
      <c r="L147" s="49"/>
      <c r="M147" s="47"/>
      <c r="N147" s="50"/>
      <c r="O147" s="49"/>
      <c r="P147" s="49"/>
      <c r="Q147" s="49"/>
      <c r="R147" s="49"/>
      <c r="S147" s="49"/>
      <c r="T147" s="49"/>
      <c r="U147" s="49"/>
      <c r="V147" s="49"/>
      <c r="W147" s="49"/>
      <c r="X147" s="46"/>
      <c r="Y147" s="46"/>
      <c r="Z147" s="46"/>
      <c r="AA147" s="52"/>
      <c r="AB147" s="53">
        <f>COUNT(D147:AA147)</f>
        <v>0</v>
      </c>
      <c r="AC147" s="54">
        <f>IF(AB147=0,0,AVERAGE(D147:Z147))</f>
        <v>0</v>
      </c>
      <c r="AD147" s="54">
        <f>IF(AC147=0,0,AVERAGE(E147:AA147))</f>
        <v>0</v>
      </c>
      <c r="AE147" s="54">
        <f>IF(AD147=0,0,AVERAGE(F147:AB147))</f>
        <v>0</v>
      </c>
      <c r="AF147" s="24"/>
    </row>
    <row r="148" spans="1:32" s="1" customFormat="1" ht="15" customHeight="1" x14ac:dyDescent="0.2">
      <c r="A148" s="44" t="s">
        <v>95</v>
      </c>
      <c r="B148" s="45" t="s">
        <v>8</v>
      </c>
      <c r="C148" s="45" t="s">
        <v>54</v>
      </c>
      <c r="D148" s="46"/>
      <c r="E148" s="46"/>
      <c r="F148" s="46"/>
      <c r="G148" s="47"/>
      <c r="H148" s="48"/>
      <c r="I148" s="49"/>
      <c r="J148" s="47"/>
      <c r="K148" s="49"/>
      <c r="L148" s="49"/>
      <c r="M148" s="47"/>
      <c r="N148" s="50"/>
      <c r="O148" s="49"/>
      <c r="P148" s="49"/>
      <c r="Q148" s="49"/>
      <c r="R148" s="49"/>
      <c r="S148" s="49"/>
      <c r="T148" s="49"/>
      <c r="U148" s="49"/>
      <c r="V148" s="49"/>
      <c r="W148" s="49"/>
      <c r="X148" s="46"/>
      <c r="Y148" s="46"/>
      <c r="Z148" s="46"/>
      <c r="AA148" s="52"/>
      <c r="AB148" s="53">
        <f>COUNT(D148:AA148)</f>
        <v>0</v>
      </c>
      <c r="AC148" s="54">
        <f>IF(AB148=0,0,AVERAGE(D148:Z148))</f>
        <v>0</v>
      </c>
      <c r="AD148" s="54">
        <f>IF(AC148=0,0,AVERAGE(E148:AA148))</f>
        <v>0</v>
      </c>
      <c r="AE148" s="54">
        <f>IF(AD148=0,0,AVERAGE(F148:AB148))</f>
        <v>0</v>
      </c>
      <c r="AF148" s="24"/>
    </row>
    <row r="149" spans="1:32" s="1" customFormat="1" ht="15" customHeight="1" x14ac:dyDescent="0.2">
      <c r="A149" s="60" t="s">
        <v>335</v>
      </c>
      <c r="B149" s="52" t="s">
        <v>5</v>
      </c>
      <c r="C149" s="45" t="s">
        <v>42</v>
      </c>
      <c r="D149" s="46"/>
      <c r="E149" s="52"/>
      <c r="F149" s="52"/>
      <c r="G149" s="62"/>
      <c r="H149" s="63"/>
      <c r="I149" s="64"/>
      <c r="J149" s="62"/>
      <c r="K149" s="49"/>
      <c r="L149" s="64"/>
      <c r="M149" s="62"/>
      <c r="N149" s="65"/>
      <c r="O149" s="64"/>
      <c r="P149" s="64"/>
      <c r="Q149" s="64"/>
      <c r="R149" s="64"/>
      <c r="S149" s="64"/>
      <c r="T149" s="64"/>
      <c r="U149" s="64"/>
      <c r="V149" s="64"/>
      <c r="W149" s="64"/>
      <c r="X149" s="52"/>
      <c r="Y149" s="52"/>
      <c r="Z149" s="52"/>
      <c r="AA149" s="61"/>
      <c r="AB149" s="53">
        <f>COUNT(D149:AA149)</f>
        <v>0</v>
      </c>
      <c r="AC149" s="54">
        <f>IF(AB149=0,0,AVERAGE(D149:Z149))</f>
        <v>0</v>
      </c>
      <c r="AD149" s="54">
        <f>IF(AC149=0,0,AVERAGE(E149:AA149))</f>
        <v>0</v>
      </c>
      <c r="AE149" s="54">
        <f>IF(AD149=0,0,AVERAGE(F149:AB149))</f>
        <v>0</v>
      </c>
      <c r="AF149" s="24"/>
    </row>
    <row r="150" spans="1:32" s="1" customFormat="1" ht="15" customHeight="1" x14ac:dyDescent="0.2">
      <c r="A150" s="60" t="s">
        <v>96</v>
      </c>
      <c r="B150" s="46" t="s">
        <v>12</v>
      </c>
      <c r="C150" s="45" t="s">
        <v>47</v>
      </c>
      <c r="D150" s="46"/>
      <c r="E150" s="46"/>
      <c r="F150" s="46"/>
      <c r="G150" s="47"/>
      <c r="H150" s="48"/>
      <c r="I150" s="49"/>
      <c r="J150" s="47"/>
      <c r="K150" s="49"/>
      <c r="L150" s="49"/>
      <c r="M150" s="47"/>
      <c r="N150" s="50"/>
      <c r="O150" s="49"/>
      <c r="P150" s="49"/>
      <c r="Q150" s="49"/>
      <c r="R150" s="49"/>
      <c r="S150" s="49"/>
      <c r="T150" s="49"/>
      <c r="U150" s="49"/>
      <c r="V150" s="49"/>
      <c r="W150" s="49"/>
      <c r="X150" s="46"/>
      <c r="Y150" s="46"/>
      <c r="Z150" s="46"/>
      <c r="AA150" s="52"/>
      <c r="AB150" s="53">
        <f>COUNT(D150:AA150)</f>
        <v>0</v>
      </c>
      <c r="AC150" s="54">
        <f>IF(AB150=0,0,AVERAGE(D150:Z150))</f>
        <v>0</v>
      </c>
      <c r="AD150" s="54">
        <f>IF(AC150=0,0,AVERAGE(E150:AA150))</f>
        <v>0</v>
      </c>
      <c r="AE150" s="54">
        <f>IF(AD150=0,0,AVERAGE(F150:AB150))</f>
        <v>0</v>
      </c>
      <c r="AF150" s="24"/>
    </row>
    <row r="151" spans="1:32" s="1" customFormat="1" ht="15" customHeight="1" x14ac:dyDescent="0.2">
      <c r="A151" s="60" t="s">
        <v>96</v>
      </c>
      <c r="B151" s="45" t="s">
        <v>12</v>
      </c>
      <c r="C151" s="45" t="s">
        <v>44</v>
      </c>
      <c r="D151" s="46"/>
      <c r="E151" s="46"/>
      <c r="F151" s="46"/>
      <c r="G151" s="47"/>
      <c r="H151" s="48"/>
      <c r="I151" s="49"/>
      <c r="J151" s="47"/>
      <c r="K151" s="49"/>
      <c r="L151" s="49"/>
      <c r="M151" s="47"/>
      <c r="N151" s="50"/>
      <c r="O151" s="49"/>
      <c r="P151" s="49"/>
      <c r="Q151" s="49"/>
      <c r="R151" s="49"/>
      <c r="S151" s="49"/>
      <c r="T151" s="49"/>
      <c r="U151" s="49"/>
      <c r="V151" s="49"/>
      <c r="W151" s="49"/>
      <c r="X151" s="46"/>
      <c r="Y151" s="45"/>
      <c r="Z151" s="45"/>
      <c r="AA151" s="52"/>
      <c r="AB151" s="53">
        <f>COUNT(D151:AA151)</f>
        <v>0</v>
      </c>
      <c r="AC151" s="54">
        <f>IF(AB151=0,0,AVERAGE(D151:Z151))</f>
        <v>0</v>
      </c>
      <c r="AD151" s="54">
        <f>IF(AC151=0,0,AVERAGE(E151:AA151))</f>
        <v>0</v>
      </c>
      <c r="AE151" s="54">
        <f>IF(AD151=0,0,AVERAGE(F151:AB151))</f>
        <v>0</v>
      </c>
      <c r="AF151" s="24"/>
    </row>
    <row r="152" spans="1:32" s="1" customFormat="1" ht="15" customHeight="1" x14ac:dyDescent="0.2">
      <c r="A152" s="55" t="s">
        <v>275</v>
      </c>
      <c r="B152" s="46" t="s">
        <v>5</v>
      </c>
      <c r="C152" s="46" t="s">
        <v>42</v>
      </c>
      <c r="D152" s="46"/>
      <c r="E152" s="46"/>
      <c r="F152" s="46"/>
      <c r="G152" s="47"/>
      <c r="H152" s="48"/>
      <c r="I152" s="49"/>
      <c r="J152" s="47"/>
      <c r="K152" s="49"/>
      <c r="L152" s="49"/>
      <c r="M152" s="47"/>
      <c r="N152" s="50"/>
      <c r="O152" s="49"/>
      <c r="P152" s="49"/>
      <c r="Q152" s="49"/>
      <c r="R152" s="49"/>
      <c r="S152" s="74"/>
      <c r="T152" s="49"/>
      <c r="U152" s="49"/>
      <c r="V152" s="49"/>
      <c r="W152" s="49"/>
      <c r="X152" s="46"/>
      <c r="Y152" s="46"/>
      <c r="Z152" s="46"/>
      <c r="AA152" s="52"/>
      <c r="AB152" s="53">
        <f>COUNT(D152:AA152)</f>
        <v>0</v>
      </c>
      <c r="AC152" s="54">
        <f>IF(AB152=0,0,AVERAGE(D152:Z152))</f>
        <v>0</v>
      </c>
      <c r="AD152" s="54">
        <f>IF(AC152=0,0,AVERAGE(E152:AA152))</f>
        <v>0</v>
      </c>
      <c r="AE152" s="54">
        <f>IF(AD152=0,0,AVERAGE(F152:AB152))</f>
        <v>0</v>
      </c>
      <c r="AF152" s="24"/>
    </row>
    <row r="153" spans="1:32" s="1" customFormat="1" ht="15" customHeight="1" x14ac:dyDescent="0.2">
      <c r="A153" s="60" t="s">
        <v>276</v>
      </c>
      <c r="B153" s="46" t="s">
        <v>8</v>
      </c>
      <c r="C153" s="45" t="s">
        <v>42</v>
      </c>
      <c r="D153" s="46"/>
      <c r="E153" s="46"/>
      <c r="F153" s="46"/>
      <c r="G153" s="47"/>
      <c r="H153" s="48"/>
      <c r="I153" s="49"/>
      <c r="J153" s="47"/>
      <c r="K153" s="49"/>
      <c r="L153" s="49"/>
      <c r="M153" s="47"/>
      <c r="N153" s="50"/>
      <c r="O153" s="49"/>
      <c r="P153" s="49"/>
      <c r="Q153" s="49"/>
      <c r="R153" s="49"/>
      <c r="S153" s="49"/>
      <c r="T153" s="49"/>
      <c r="U153" s="49"/>
      <c r="V153" s="49"/>
      <c r="W153" s="49"/>
      <c r="X153" s="46"/>
      <c r="Y153" s="46"/>
      <c r="Z153" s="46"/>
      <c r="AA153" s="52"/>
      <c r="AB153" s="53">
        <f>COUNT(D153:AA153)</f>
        <v>0</v>
      </c>
      <c r="AC153" s="54">
        <f>IF(AB153=0,0,AVERAGE(D153:Z153))</f>
        <v>0</v>
      </c>
      <c r="AD153" s="54">
        <f>IF(AC153=0,0,AVERAGE(E153:AA153))</f>
        <v>0</v>
      </c>
      <c r="AE153" s="54">
        <f>IF(AD153=0,0,AVERAGE(F153:AB153))</f>
        <v>0</v>
      </c>
      <c r="AF153" s="24"/>
    </row>
    <row r="154" spans="1:32" s="1" customFormat="1" ht="15" customHeight="1" x14ac:dyDescent="0.2">
      <c r="A154" s="44" t="s">
        <v>276</v>
      </c>
      <c r="B154" s="45" t="s">
        <v>8</v>
      </c>
      <c r="C154" s="45" t="s">
        <v>47</v>
      </c>
      <c r="D154" s="46"/>
      <c r="E154" s="46"/>
      <c r="F154" s="46"/>
      <c r="G154" s="47"/>
      <c r="H154" s="48"/>
      <c r="I154" s="49"/>
      <c r="J154" s="47"/>
      <c r="K154" s="49"/>
      <c r="L154" s="49"/>
      <c r="M154" s="47"/>
      <c r="N154" s="50"/>
      <c r="O154" s="49"/>
      <c r="P154" s="49"/>
      <c r="Q154" s="49"/>
      <c r="R154" s="49"/>
      <c r="S154" s="49"/>
      <c r="T154" s="49"/>
      <c r="U154" s="49"/>
      <c r="V154" s="49"/>
      <c r="W154" s="49"/>
      <c r="X154" s="46"/>
      <c r="Y154" s="46"/>
      <c r="Z154" s="46"/>
      <c r="AA154" s="52"/>
      <c r="AB154" s="53">
        <f>COUNT(D154:AA154)</f>
        <v>0</v>
      </c>
      <c r="AC154" s="54">
        <f>IF(AB154=0,0,AVERAGE(D154:Z154))</f>
        <v>0</v>
      </c>
      <c r="AD154" s="54">
        <f>IF(AC154=0,0,AVERAGE(E154:AA154))</f>
        <v>0</v>
      </c>
      <c r="AE154" s="54">
        <f>IF(AD154=0,0,AVERAGE(F154:AB154))</f>
        <v>0</v>
      </c>
      <c r="AF154" s="24"/>
    </row>
    <row r="155" spans="1:32" s="1" customFormat="1" ht="15" customHeight="1" x14ac:dyDescent="0.2">
      <c r="A155" s="44" t="s">
        <v>97</v>
      </c>
      <c r="B155" s="45" t="s">
        <v>8</v>
      </c>
      <c r="C155" s="45" t="s">
        <v>42</v>
      </c>
      <c r="D155" s="46"/>
      <c r="E155" s="46"/>
      <c r="F155" s="46"/>
      <c r="G155" s="47"/>
      <c r="H155" s="48"/>
      <c r="I155" s="49"/>
      <c r="J155" s="47"/>
      <c r="K155" s="49"/>
      <c r="L155" s="49"/>
      <c r="M155" s="47"/>
      <c r="N155" s="50"/>
      <c r="O155" s="49"/>
      <c r="P155" s="49"/>
      <c r="Q155" s="49"/>
      <c r="R155" s="49"/>
      <c r="S155" s="49"/>
      <c r="T155" s="49"/>
      <c r="U155" s="49"/>
      <c r="V155" s="49"/>
      <c r="W155" s="49"/>
      <c r="X155" s="46"/>
      <c r="Y155" s="46"/>
      <c r="Z155" s="46"/>
      <c r="AA155" s="52"/>
      <c r="AB155" s="53">
        <f>COUNT(D155:AA155)</f>
        <v>0</v>
      </c>
      <c r="AC155" s="54">
        <f>IF(AB155=0,0,AVERAGE(D155:Z155))</f>
        <v>0</v>
      </c>
      <c r="AD155" s="54">
        <f>IF(AC155=0,0,AVERAGE(E155:AA155))</f>
        <v>0</v>
      </c>
      <c r="AE155" s="54">
        <f>IF(AD155=0,0,AVERAGE(F155:AB155))</f>
        <v>0</v>
      </c>
      <c r="AF155" s="24"/>
    </row>
    <row r="156" spans="1:32" s="1" customFormat="1" ht="15" customHeight="1" x14ac:dyDescent="0.2">
      <c r="A156" s="44" t="s">
        <v>97</v>
      </c>
      <c r="B156" s="45" t="s">
        <v>8</v>
      </c>
      <c r="C156" s="45" t="s">
        <v>47</v>
      </c>
      <c r="D156" s="46"/>
      <c r="E156" s="46"/>
      <c r="F156" s="46"/>
      <c r="G156" s="47"/>
      <c r="H156" s="48"/>
      <c r="I156" s="49"/>
      <c r="J156" s="47"/>
      <c r="K156" s="49"/>
      <c r="L156" s="49"/>
      <c r="M156" s="47"/>
      <c r="N156" s="50"/>
      <c r="O156" s="49"/>
      <c r="P156" s="49"/>
      <c r="Q156" s="49"/>
      <c r="R156" s="49"/>
      <c r="S156" s="49"/>
      <c r="T156" s="49"/>
      <c r="U156" s="49"/>
      <c r="V156" s="49"/>
      <c r="W156" s="49"/>
      <c r="X156" s="46"/>
      <c r="Y156" s="46"/>
      <c r="Z156" s="46"/>
      <c r="AA156" s="52"/>
      <c r="AB156" s="53">
        <f>COUNT(D156:AA156)</f>
        <v>0</v>
      </c>
      <c r="AC156" s="54">
        <f>IF(AB156=0,0,AVERAGE(D156:Z156))</f>
        <v>0</v>
      </c>
      <c r="AD156" s="54">
        <f>IF(AC156=0,0,AVERAGE(E156:AA156))</f>
        <v>0</v>
      </c>
      <c r="AE156" s="54">
        <f>IF(AD156=0,0,AVERAGE(F156:AB156))</f>
        <v>0</v>
      </c>
      <c r="AF156" s="24"/>
    </row>
    <row r="157" spans="1:32" s="1" customFormat="1" ht="15" customHeight="1" x14ac:dyDescent="0.2">
      <c r="A157" s="60" t="s">
        <v>97</v>
      </c>
      <c r="B157" s="46" t="s">
        <v>8</v>
      </c>
      <c r="C157" s="46" t="s">
        <v>44</v>
      </c>
      <c r="D157" s="46"/>
      <c r="E157" s="46"/>
      <c r="F157" s="46"/>
      <c r="G157" s="47"/>
      <c r="H157" s="48"/>
      <c r="I157" s="49"/>
      <c r="J157" s="47"/>
      <c r="K157" s="49"/>
      <c r="L157" s="49"/>
      <c r="M157" s="47"/>
      <c r="N157" s="50"/>
      <c r="O157" s="49"/>
      <c r="P157" s="49"/>
      <c r="Q157" s="49"/>
      <c r="R157" s="49"/>
      <c r="S157" s="49"/>
      <c r="T157" s="49"/>
      <c r="U157" s="49"/>
      <c r="V157" s="49"/>
      <c r="W157" s="49"/>
      <c r="X157" s="46"/>
      <c r="Y157" s="46"/>
      <c r="Z157" s="46"/>
      <c r="AA157" s="52"/>
      <c r="AB157" s="53">
        <f>COUNT(D157:AA157)</f>
        <v>0</v>
      </c>
      <c r="AC157" s="54">
        <f>IF(AB157=0,0,AVERAGE(D157:Z157))</f>
        <v>0</v>
      </c>
      <c r="AD157" s="54">
        <f>IF(AC157=0,0,AVERAGE(E157:AA157))</f>
        <v>0</v>
      </c>
      <c r="AE157" s="54">
        <f>IF(AD157=0,0,AVERAGE(F157:AB157))</f>
        <v>0</v>
      </c>
      <c r="AF157" s="24"/>
    </row>
    <row r="158" spans="1:32" s="1" customFormat="1" ht="15" customHeight="1" x14ac:dyDescent="0.2">
      <c r="A158" s="44" t="s">
        <v>277</v>
      </c>
      <c r="B158" s="45" t="s">
        <v>4</v>
      </c>
      <c r="C158" s="45" t="s">
        <v>42</v>
      </c>
      <c r="D158" s="46"/>
      <c r="E158" s="46"/>
      <c r="F158" s="46"/>
      <c r="G158" s="47"/>
      <c r="H158" s="48"/>
      <c r="I158" s="49"/>
      <c r="J158" s="47"/>
      <c r="K158" s="49"/>
      <c r="L158" s="49"/>
      <c r="M158" s="47"/>
      <c r="N158" s="50"/>
      <c r="O158" s="49"/>
      <c r="P158" s="49"/>
      <c r="Q158" s="49"/>
      <c r="R158" s="49"/>
      <c r="S158" s="49"/>
      <c r="T158" s="49"/>
      <c r="U158" s="49"/>
      <c r="V158" s="49"/>
      <c r="W158" s="49"/>
      <c r="X158" s="46"/>
      <c r="Y158" s="46"/>
      <c r="Z158" s="46"/>
      <c r="AA158" s="52"/>
      <c r="AB158" s="53">
        <f>COUNT(D158:AA158)</f>
        <v>0</v>
      </c>
      <c r="AC158" s="54">
        <f>IF(AB158=0,0,AVERAGE(D158:Z158))</f>
        <v>0</v>
      </c>
      <c r="AD158" s="54">
        <f>IF(AC158=0,0,AVERAGE(E158:AA158))</f>
        <v>0</v>
      </c>
      <c r="AE158" s="54">
        <f>IF(AD158=0,0,AVERAGE(F158:AB158))</f>
        <v>0</v>
      </c>
      <c r="AF158" s="24"/>
    </row>
    <row r="159" spans="1:32" s="1" customFormat="1" ht="15" customHeight="1" x14ac:dyDescent="0.2">
      <c r="A159" s="60" t="s">
        <v>277</v>
      </c>
      <c r="B159" s="46" t="s">
        <v>4</v>
      </c>
      <c r="C159" s="46" t="s">
        <v>54</v>
      </c>
      <c r="D159" s="46"/>
      <c r="E159" s="46"/>
      <c r="F159" s="46"/>
      <c r="G159" s="47"/>
      <c r="H159" s="48"/>
      <c r="I159" s="49"/>
      <c r="J159" s="47"/>
      <c r="K159" s="49"/>
      <c r="L159" s="49"/>
      <c r="M159" s="47"/>
      <c r="N159" s="50"/>
      <c r="O159" s="49"/>
      <c r="P159" s="49"/>
      <c r="Q159" s="49"/>
      <c r="R159" s="49"/>
      <c r="S159" s="49"/>
      <c r="T159" s="49"/>
      <c r="U159" s="49"/>
      <c r="V159" s="49"/>
      <c r="W159" s="49"/>
      <c r="X159" s="46"/>
      <c r="Y159" s="45"/>
      <c r="Z159" s="45"/>
      <c r="AA159" s="52"/>
      <c r="AB159" s="53">
        <f>COUNT(D159:AA159)</f>
        <v>0</v>
      </c>
      <c r="AC159" s="54">
        <f>IF(AB159=0,0,AVERAGE(D159:Z159))</f>
        <v>0</v>
      </c>
      <c r="AD159" s="54">
        <f>IF(AC159=0,0,AVERAGE(E159:AA159))</f>
        <v>0</v>
      </c>
      <c r="AE159" s="54">
        <f>IF(AD159=0,0,AVERAGE(F159:AB159))</f>
        <v>0</v>
      </c>
      <c r="AF159" s="24"/>
    </row>
    <row r="160" spans="1:32" s="1" customFormat="1" ht="15" customHeight="1" x14ac:dyDescent="0.2">
      <c r="A160" s="60" t="s">
        <v>278</v>
      </c>
      <c r="B160" s="46" t="s">
        <v>3</v>
      </c>
      <c r="C160" s="45" t="s">
        <v>52</v>
      </c>
      <c r="D160" s="46"/>
      <c r="E160" s="46"/>
      <c r="F160" s="46"/>
      <c r="G160" s="47"/>
      <c r="H160" s="48"/>
      <c r="I160" s="49"/>
      <c r="J160" s="47"/>
      <c r="K160" s="49"/>
      <c r="L160" s="49"/>
      <c r="M160" s="47"/>
      <c r="N160" s="50"/>
      <c r="O160" s="49"/>
      <c r="P160" s="49"/>
      <c r="Q160" s="49"/>
      <c r="R160" s="49"/>
      <c r="S160" s="49"/>
      <c r="T160" s="49"/>
      <c r="U160" s="49"/>
      <c r="V160" s="49"/>
      <c r="W160" s="49"/>
      <c r="X160" s="46"/>
      <c r="Y160" s="46"/>
      <c r="Z160" s="46"/>
      <c r="AA160" s="52"/>
      <c r="AB160" s="53">
        <f>COUNT(D160:AA160)</f>
        <v>0</v>
      </c>
      <c r="AC160" s="54">
        <f>IF(AB160=0,0,AVERAGE(D160:Z160))</f>
        <v>0</v>
      </c>
      <c r="AD160" s="54">
        <f>IF(AC160=0,0,AVERAGE(E160:AA160))</f>
        <v>0</v>
      </c>
      <c r="AE160" s="54">
        <f>IF(AD160=0,0,AVERAGE(F160:AB160))</f>
        <v>0</v>
      </c>
      <c r="AF160" s="24"/>
    </row>
    <row r="161" spans="1:32" s="1" customFormat="1" ht="15" customHeight="1" x14ac:dyDescent="0.2">
      <c r="A161" s="44" t="s">
        <v>98</v>
      </c>
      <c r="B161" s="45" t="s">
        <v>3</v>
      </c>
      <c r="C161" s="45" t="s">
        <v>52</v>
      </c>
      <c r="D161" s="46"/>
      <c r="E161" s="46"/>
      <c r="F161" s="46"/>
      <c r="G161" s="47"/>
      <c r="H161" s="48"/>
      <c r="I161" s="49"/>
      <c r="J161" s="47"/>
      <c r="K161" s="49"/>
      <c r="L161" s="49"/>
      <c r="M161" s="47"/>
      <c r="N161" s="50"/>
      <c r="O161" s="49"/>
      <c r="P161" s="49"/>
      <c r="Q161" s="49"/>
      <c r="R161" s="49"/>
      <c r="S161" s="49"/>
      <c r="T161" s="49"/>
      <c r="U161" s="49"/>
      <c r="V161" s="49"/>
      <c r="W161" s="49"/>
      <c r="X161" s="46"/>
      <c r="Y161" s="46"/>
      <c r="Z161" s="46"/>
      <c r="AA161" s="52"/>
      <c r="AB161" s="53">
        <f>COUNT(D161:AA161)</f>
        <v>0</v>
      </c>
      <c r="AC161" s="54">
        <f>IF(AB161=0,0,AVERAGE(D161:Z161))</f>
        <v>0</v>
      </c>
      <c r="AD161" s="54">
        <f>IF(AC161=0,0,AVERAGE(E161:AA161))</f>
        <v>0</v>
      </c>
      <c r="AE161" s="54">
        <f>IF(AD161=0,0,AVERAGE(F161:AB161))</f>
        <v>0</v>
      </c>
      <c r="AF161" s="24"/>
    </row>
    <row r="162" spans="1:32" s="1" customFormat="1" ht="15" customHeight="1" x14ac:dyDescent="0.2">
      <c r="A162" s="55" t="s">
        <v>99</v>
      </c>
      <c r="B162" s="46" t="s">
        <v>3</v>
      </c>
      <c r="C162" s="46" t="s">
        <v>42</v>
      </c>
      <c r="D162" s="46"/>
      <c r="E162" s="46"/>
      <c r="F162" s="46"/>
      <c r="G162" s="47"/>
      <c r="H162" s="48"/>
      <c r="I162" s="49"/>
      <c r="J162" s="47"/>
      <c r="K162" s="49"/>
      <c r="L162" s="49"/>
      <c r="M162" s="47"/>
      <c r="N162" s="50"/>
      <c r="O162" s="49"/>
      <c r="P162" s="49"/>
      <c r="Q162" s="49"/>
      <c r="R162" s="49"/>
      <c r="S162" s="49"/>
      <c r="T162" s="49"/>
      <c r="U162" s="223"/>
      <c r="V162" s="49"/>
      <c r="W162" s="49"/>
      <c r="X162" s="46"/>
      <c r="Y162" s="46"/>
      <c r="Z162" s="46"/>
      <c r="AA162" s="52"/>
      <c r="AB162" s="53">
        <f>COUNT(D162:AA162)</f>
        <v>0</v>
      </c>
      <c r="AC162" s="54">
        <f>IF(AB162=0,0,AVERAGE(D162:Z162))</f>
        <v>0</v>
      </c>
      <c r="AD162" s="54">
        <f>IF(AC162=0,0,AVERAGE(E162:AA162))</f>
        <v>0</v>
      </c>
      <c r="AE162" s="54">
        <f>IF(AD162=0,0,AVERAGE(F162:AB162))</f>
        <v>0</v>
      </c>
      <c r="AF162" s="24"/>
    </row>
    <row r="163" spans="1:32" s="1" customFormat="1" ht="15" customHeight="1" x14ac:dyDescent="0.2">
      <c r="A163" s="55" t="s">
        <v>100</v>
      </c>
      <c r="B163" s="46" t="s">
        <v>3</v>
      </c>
      <c r="C163" s="46" t="s">
        <v>42</v>
      </c>
      <c r="D163" s="46"/>
      <c r="E163" s="46"/>
      <c r="F163" s="46"/>
      <c r="G163" s="47"/>
      <c r="H163" s="48"/>
      <c r="I163" s="49"/>
      <c r="J163" s="47"/>
      <c r="K163" s="49"/>
      <c r="L163" s="49"/>
      <c r="M163" s="47"/>
      <c r="N163" s="50"/>
      <c r="O163" s="49"/>
      <c r="P163" s="49"/>
      <c r="Q163" s="49"/>
      <c r="R163" s="49"/>
      <c r="S163" s="49"/>
      <c r="T163" s="49"/>
      <c r="U163" s="49"/>
      <c r="V163" s="49"/>
      <c r="W163" s="49"/>
      <c r="X163" s="46"/>
      <c r="Y163" s="46"/>
      <c r="Z163" s="46"/>
      <c r="AA163" s="52"/>
      <c r="AB163" s="53">
        <f>COUNT(D163:AA163)</f>
        <v>0</v>
      </c>
      <c r="AC163" s="54">
        <f>IF(AB163=0,0,AVERAGE(D163:Z163))</f>
        <v>0</v>
      </c>
      <c r="AD163" s="54">
        <f>IF(AC163=0,0,AVERAGE(E163:AA163))</f>
        <v>0</v>
      </c>
      <c r="AE163" s="54">
        <f>IF(AD163=0,0,AVERAGE(F163:AB163))</f>
        <v>0</v>
      </c>
      <c r="AF163" s="24"/>
    </row>
    <row r="164" spans="1:32" s="1" customFormat="1" ht="14.25" customHeight="1" x14ac:dyDescent="0.2">
      <c r="A164" s="44" t="s">
        <v>101</v>
      </c>
      <c r="B164" s="45" t="s">
        <v>4</v>
      </c>
      <c r="C164" s="45" t="s">
        <v>42</v>
      </c>
      <c r="D164" s="46"/>
      <c r="E164" s="46"/>
      <c r="F164" s="46"/>
      <c r="G164" s="47"/>
      <c r="H164" s="48"/>
      <c r="I164" s="49"/>
      <c r="J164" s="47"/>
      <c r="K164" s="49"/>
      <c r="L164" s="49"/>
      <c r="M164" s="47"/>
      <c r="N164" s="50"/>
      <c r="O164" s="49"/>
      <c r="P164" s="49"/>
      <c r="Q164" s="49"/>
      <c r="R164" s="49"/>
      <c r="S164" s="49"/>
      <c r="T164" s="49"/>
      <c r="U164" s="49"/>
      <c r="V164" s="49"/>
      <c r="W164" s="49"/>
      <c r="X164" s="46"/>
      <c r="Y164" s="45"/>
      <c r="Z164" s="45"/>
      <c r="AA164" s="52"/>
      <c r="AB164" s="53">
        <f>COUNT(D164:AA164)</f>
        <v>0</v>
      </c>
      <c r="AC164" s="54">
        <f>IF(AB164=0,0,AVERAGE(D164:Z164))</f>
        <v>0</v>
      </c>
      <c r="AD164" s="54">
        <f>IF(AC164=0,0,AVERAGE(E164:AA164))</f>
        <v>0</v>
      </c>
      <c r="AE164" s="54">
        <f>IF(AD164=0,0,AVERAGE(F164:AB164))</f>
        <v>0</v>
      </c>
      <c r="AF164" s="24"/>
    </row>
    <row r="165" spans="1:32" s="1" customFormat="1" ht="14.25" customHeight="1" x14ac:dyDescent="0.2">
      <c r="A165" s="60" t="s">
        <v>279</v>
      </c>
      <c r="B165" s="46" t="s">
        <v>11</v>
      </c>
      <c r="C165" s="46" t="s">
        <v>42</v>
      </c>
      <c r="D165" s="46"/>
      <c r="E165" s="46"/>
      <c r="F165" s="46"/>
      <c r="G165" s="47"/>
      <c r="H165" s="48"/>
      <c r="I165" s="49"/>
      <c r="J165" s="47"/>
      <c r="K165" s="49"/>
      <c r="L165" s="49"/>
      <c r="M165" s="47"/>
      <c r="N165" s="50"/>
      <c r="O165" s="49"/>
      <c r="P165" s="49"/>
      <c r="Q165" s="49"/>
      <c r="R165" s="49"/>
      <c r="S165" s="49"/>
      <c r="T165" s="49"/>
      <c r="U165" s="49"/>
      <c r="V165" s="49"/>
      <c r="W165" s="49"/>
      <c r="X165" s="46"/>
      <c r="Y165" s="46"/>
      <c r="Z165" s="46"/>
      <c r="AA165" s="52"/>
      <c r="AB165" s="53">
        <f>COUNT(D165:AA165)</f>
        <v>0</v>
      </c>
      <c r="AC165" s="54">
        <f>IF(AB165=0,0,AVERAGE(D165:Z165))</f>
        <v>0</v>
      </c>
      <c r="AD165" s="54">
        <f>IF(AC165=0,0,AVERAGE(E165:AA165))</f>
        <v>0</v>
      </c>
      <c r="AE165" s="54">
        <f>IF(AD165=0,0,AVERAGE(F165:AB165))</f>
        <v>0</v>
      </c>
      <c r="AF165" s="24"/>
    </row>
    <row r="166" spans="1:32" s="1" customFormat="1" ht="14.25" customHeight="1" x14ac:dyDescent="0.2">
      <c r="A166" s="60" t="s">
        <v>280</v>
      </c>
      <c r="B166" s="46" t="s">
        <v>8</v>
      </c>
      <c r="C166" s="45" t="s">
        <v>44</v>
      </c>
      <c r="D166" s="46"/>
      <c r="E166" s="46"/>
      <c r="F166" s="46"/>
      <c r="G166" s="47"/>
      <c r="H166" s="48"/>
      <c r="I166" s="49"/>
      <c r="J166" s="47"/>
      <c r="K166" s="49"/>
      <c r="L166" s="49"/>
      <c r="M166" s="47"/>
      <c r="N166" s="50"/>
      <c r="O166" s="49"/>
      <c r="P166" s="49"/>
      <c r="Q166" s="49"/>
      <c r="R166" s="49"/>
      <c r="S166" s="49"/>
      <c r="T166" s="49"/>
      <c r="U166" s="49"/>
      <c r="V166" s="49"/>
      <c r="W166" s="49"/>
      <c r="X166" s="46"/>
      <c r="Y166" s="46"/>
      <c r="Z166" s="46"/>
      <c r="AA166" s="52"/>
      <c r="AB166" s="53">
        <f>COUNT(D166:AA166)</f>
        <v>0</v>
      </c>
      <c r="AC166" s="54">
        <f>IF(AB166=0,0,AVERAGE(D166:Z166))</f>
        <v>0</v>
      </c>
      <c r="AD166" s="54">
        <f>IF(AC166=0,0,AVERAGE(E166:AA166))</f>
        <v>0</v>
      </c>
      <c r="AE166" s="54">
        <f>IF(AD166=0,0,AVERAGE(F166:AB166))</f>
        <v>0</v>
      </c>
      <c r="AF166" s="24"/>
    </row>
    <row r="167" spans="1:32" s="1" customFormat="1" ht="14.25" customHeight="1" x14ac:dyDescent="0.2">
      <c r="A167" s="44" t="s">
        <v>102</v>
      </c>
      <c r="B167" s="45" t="s">
        <v>5</v>
      </c>
      <c r="C167" s="56" t="s">
        <v>54</v>
      </c>
      <c r="D167" s="46"/>
      <c r="E167" s="46"/>
      <c r="F167" s="46"/>
      <c r="G167" s="47"/>
      <c r="H167" s="48"/>
      <c r="I167" s="49"/>
      <c r="J167" s="47"/>
      <c r="K167" s="49"/>
      <c r="L167" s="49"/>
      <c r="M167" s="47"/>
      <c r="N167" s="50"/>
      <c r="O167" s="49"/>
      <c r="P167" s="49"/>
      <c r="Q167" s="49"/>
      <c r="R167" s="49"/>
      <c r="S167" s="49"/>
      <c r="T167" s="49"/>
      <c r="U167" s="49"/>
      <c r="V167" s="49"/>
      <c r="W167" s="49"/>
      <c r="X167" s="46"/>
      <c r="Y167" s="46"/>
      <c r="Z167" s="46"/>
      <c r="AA167" s="52"/>
      <c r="AB167" s="53">
        <f>COUNT(D167:AA167)</f>
        <v>0</v>
      </c>
      <c r="AC167" s="54">
        <f>IF(AB167=0,0,AVERAGE(D167:Z167))</f>
        <v>0</v>
      </c>
      <c r="AD167" s="54">
        <f>IF(AC167=0,0,AVERAGE(E167:AA167))</f>
        <v>0</v>
      </c>
      <c r="AE167" s="54">
        <f>IF(AD167=0,0,AVERAGE(F167:AB167))</f>
        <v>0</v>
      </c>
      <c r="AF167" s="24"/>
    </row>
    <row r="168" spans="1:32" s="1" customFormat="1" ht="15" customHeight="1" x14ac:dyDescent="0.2">
      <c r="A168" s="60" t="s">
        <v>102</v>
      </c>
      <c r="B168" s="46" t="s">
        <v>5</v>
      </c>
      <c r="C168" s="46" t="s">
        <v>44</v>
      </c>
      <c r="D168" s="46"/>
      <c r="E168" s="46"/>
      <c r="F168" s="46"/>
      <c r="G168" s="47"/>
      <c r="H168" s="48"/>
      <c r="I168" s="49"/>
      <c r="J168" s="47"/>
      <c r="K168" s="49"/>
      <c r="L168" s="49"/>
      <c r="M168" s="47"/>
      <c r="N168" s="50"/>
      <c r="O168" s="49"/>
      <c r="P168" s="49"/>
      <c r="Q168" s="49"/>
      <c r="R168" s="49"/>
      <c r="S168" s="49"/>
      <c r="T168" s="49"/>
      <c r="U168" s="49"/>
      <c r="V168" s="49"/>
      <c r="W168" s="49"/>
      <c r="X168" s="46"/>
      <c r="Y168" s="46"/>
      <c r="Z168" s="46"/>
      <c r="AA168" s="52"/>
      <c r="AB168" s="53">
        <f>COUNT(D168:AA168)</f>
        <v>0</v>
      </c>
      <c r="AC168" s="54">
        <f>IF(AB168=0,0,AVERAGE(D168:Z168))</f>
        <v>0</v>
      </c>
      <c r="AD168" s="54">
        <f>IF(AC168=0,0,AVERAGE(E168:AA168))</f>
        <v>0</v>
      </c>
      <c r="AE168" s="54">
        <f>IF(AD168=0,0,AVERAGE(F168:AB168))</f>
        <v>0</v>
      </c>
      <c r="AF168" s="24"/>
    </row>
    <row r="169" spans="1:32" s="1" customFormat="1" ht="15" customHeight="1" x14ac:dyDescent="0.2">
      <c r="A169" s="44" t="s">
        <v>103</v>
      </c>
      <c r="B169" s="45" t="s">
        <v>12</v>
      </c>
      <c r="C169" s="56" t="s">
        <v>42</v>
      </c>
      <c r="D169" s="46"/>
      <c r="E169" s="46"/>
      <c r="F169" s="46"/>
      <c r="G169" s="47"/>
      <c r="H169" s="48"/>
      <c r="I169" s="49"/>
      <c r="J169" s="47"/>
      <c r="K169" s="49"/>
      <c r="L169" s="49"/>
      <c r="M169" s="47"/>
      <c r="N169" s="50"/>
      <c r="O169" s="49"/>
      <c r="P169" s="49"/>
      <c r="Q169" s="49"/>
      <c r="R169" s="49"/>
      <c r="S169" s="49"/>
      <c r="T169" s="49"/>
      <c r="U169" s="49"/>
      <c r="V169" s="49"/>
      <c r="W169" s="49"/>
      <c r="X169" s="46"/>
      <c r="Y169" s="46"/>
      <c r="Z169" s="46"/>
      <c r="AA169" s="52"/>
      <c r="AB169" s="53">
        <f>COUNT(D169:AA169)</f>
        <v>0</v>
      </c>
      <c r="AC169" s="54">
        <f>IF(AB169=0,0,AVERAGE(D169:Z169))</f>
        <v>0</v>
      </c>
      <c r="AD169" s="54">
        <f>IF(AC169=0,0,AVERAGE(E169:AA169))</f>
        <v>0</v>
      </c>
      <c r="AE169" s="54">
        <f>IF(AD169=0,0,AVERAGE(F169:AB169))</f>
        <v>0</v>
      </c>
      <c r="AF169" s="24"/>
    </row>
    <row r="170" spans="1:32" s="1" customFormat="1" ht="15" customHeight="1" x14ac:dyDescent="0.2">
      <c r="A170" s="44" t="s">
        <v>103</v>
      </c>
      <c r="B170" s="45" t="s">
        <v>12</v>
      </c>
      <c r="C170" s="56" t="s">
        <v>47</v>
      </c>
      <c r="D170" s="46"/>
      <c r="E170" s="46"/>
      <c r="F170" s="46"/>
      <c r="G170" s="47"/>
      <c r="H170" s="48"/>
      <c r="I170" s="49"/>
      <c r="J170" s="47"/>
      <c r="K170" s="49"/>
      <c r="L170" s="49"/>
      <c r="M170" s="47"/>
      <c r="N170" s="50"/>
      <c r="O170" s="49"/>
      <c r="P170" s="49"/>
      <c r="Q170" s="49"/>
      <c r="R170" s="49"/>
      <c r="S170" s="49"/>
      <c r="T170" s="49"/>
      <c r="U170" s="49"/>
      <c r="V170" s="49"/>
      <c r="W170" s="49"/>
      <c r="X170" s="46"/>
      <c r="Y170" s="46"/>
      <c r="Z170" s="46"/>
      <c r="AA170" s="52"/>
      <c r="AB170" s="53">
        <f>COUNT(D170:AA170)</f>
        <v>0</v>
      </c>
      <c r="AC170" s="54">
        <f>IF(AB170=0,0,AVERAGE(D170:Z170))</f>
        <v>0</v>
      </c>
      <c r="AD170" s="54">
        <f>IF(AC170=0,0,AVERAGE(E170:AA170))</f>
        <v>0</v>
      </c>
      <c r="AE170" s="54">
        <f>IF(AD170=0,0,AVERAGE(F170:AB170))</f>
        <v>0</v>
      </c>
      <c r="AF170" s="24"/>
    </row>
    <row r="171" spans="1:32" s="1" customFormat="1" ht="15" customHeight="1" x14ac:dyDescent="0.2">
      <c r="A171" s="44" t="s">
        <v>359</v>
      </c>
      <c r="B171" s="45" t="s">
        <v>5</v>
      </c>
      <c r="C171" s="45" t="s">
        <v>42</v>
      </c>
      <c r="D171" s="46"/>
      <c r="E171" s="46"/>
      <c r="F171" s="46"/>
      <c r="G171" s="47"/>
      <c r="H171" s="48"/>
      <c r="I171" s="49"/>
      <c r="J171" s="47"/>
      <c r="K171" s="49"/>
      <c r="L171" s="49"/>
      <c r="M171" s="47"/>
      <c r="N171" s="50"/>
      <c r="O171" s="49"/>
      <c r="P171" s="49"/>
      <c r="Q171" s="49"/>
      <c r="R171" s="49"/>
      <c r="S171" s="49"/>
      <c r="T171" s="49"/>
      <c r="U171" s="49"/>
      <c r="V171" s="49"/>
      <c r="W171" s="49"/>
      <c r="X171" s="46"/>
      <c r="Y171" s="46"/>
      <c r="Z171" s="46"/>
      <c r="AA171" s="52"/>
      <c r="AB171" s="53">
        <f>COUNT(D171:AA171)</f>
        <v>0</v>
      </c>
      <c r="AC171" s="54">
        <f>IF(AB171=0,0,AVERAGE(D171:Z171))</f>
        <v>0</v>
      </c>
      <c r="AD171" s="54">
        <f>IF(AC171=0,0,AVERAGE(E171:AA171))</f>
        <v>0</v>
      </c>
      <c r="AE171" s="54">
        <f>IF(AD171=0,0,AVERAGE(F171:AB171))</f>
        <v>0</v>
      </c>
      <c r="AF171" s="24"/>
    </row>
    <row r="172" spans="1:32" s="1" customFormat="1" ht="15" customHeight="1" x14ac:dyDescent="0.2">
      <c r="A172" s="44" t="s">
        <v>104</v>
      </c>
      <c r="B172" s="45" t="s">
        <v>12</v>
      </c>
      <c r="C172" s="45" t="s">
        <v>42</v>
      </c>
      <c r="D172" s="46"/>
      <c r="E172" s="46"/>
      <c r="F172" s="46"/>
      <c r="G172" s="47"/>
      <c r="H172" s="48"/>
      <c r="I172" s="49"/>
      <c r="J172" s="47"/>
      <c r="K172" s="49"/>
      <c r="L172" s="49"/>
      <c r="M172" s="47"/>
      <c r="N172" s="50"/>
      <c r="O172" s="49"/>
      <c r="P172" s="49"/>
      <c r="Q172" s="49"/>
      <c r="R172" s="49"/>
      <c r="S172" s="49"/>
      <c r="T172" s="49"/>
      <c r="U172" s="49"/>
      <c r="V172" s="49"/>
      <c r="W172" s="49"/>
      <c r="X172" s="46"/>
      <c r="Y172" s="46"/>
      <c r="Z172" s="46"/>
      <c r="AA172" s="52"/>
      <c r="AB172" s="53">
        <f>COUNT(D172:AA172)</f>
        <v>0</v>
      </c>
      <c r="AC172" s="54">
        <f>IF(AB172=0,0,AVERAGE(D172:Z172))</f>
        <v>0</v>
      </c>
      <c r="AD172" s="54">
        <f>IF(AC172=0,0,AVERAGE(E172:AA172))</f>
        <v>0</v>
      </c>
      <c r="AE172" s="54">
        <f>IF(AD172=0,0,AVERAGE(F172:AB172))</f>
        <v>0</v>
      </c>
    </row>
    <row r="173" spans="1:32" s="73" customFormat="1" ht="15" customHeight="1" x14ac:dyDescent="0.2">
      <c r="A173" s="44" t="s">
        <v>105</v>
      </c>
      <c r="B173" s="45" t="s">
        <v>7</v>
      </c>
      <c r="C173" s="45" t="s">
        <v>42</v>
      </c>
      <c r="D173" s="46"/>
      <c r="E173" s="46"/>
      <c r="F173" s="46"/>
      <c r="G173" s="47"/>
      <c r="H173" s="48"/>
      <c r="I173" s="49"/>
      <c r="J173" s="47"/>
      <c r="K173" s="49"/>
      <c r="L173" s="49"/>
      <c r="M173" s="47"/>
      <c r="N173" s="50"/>
      <c r="O173" s="49"/>
      <c r="P173" s="49"/>
      <c r="Q173" s="49"/>
      <c r="R173" s="49"/>
      <c r="S173" s="49"/>
      <c r="T173" s="49"/>
      <c r="U173" s="49"/>
      <c r="V173" s="49"/>
      <c r="W173" s="49"/>
      <c r="X173" s="46"/>
      <c r="Y173" s="46"/>
      <c r="Z173" s="46"/>
      <c r="AA173" s="52"/>
      <c r="AB173" s="53">
        <f>COUNT(D173:AA173)</f>
        <v>0</v>
      </c>
      <c r="AC173" s="54">
        <f>IF(AB173=0,0,AVERAGE(D173:Z173))</f>
        <v>0</v>
      </c>
      <c r="AD173" s="54">
        <f>IF(AC173=0,0,AVERAGE(E173:AA173))</f>
        <v>0</v>
      </c>
      <c r="AE173" s="54">
        <f>IF(AD173=0,0,AVERAGE(F173:AB173))</f>
        <v>0</v>
      </c>
      <c r="AF173" s="13"/>
    </row>
    <row r="174" spans="1:32" s="1" customFormat="1" ht="15" customHeight="1" x14ac:dyDescent="0.2">
      <c r="A174" s="44" t="s">
        <v>281</v>
      </c>
      <c r="B174" s="45" t="s">
        <v>6</v>
      </c>
      <c r="C174" s="45" t="s">
        <v>42</v>
      </c>
      <c r="D174" s="46"/>
      <c r="E174" s="46"/>
      <c r="F174" s="46"/>
      <c r="G174" s="45"/>
      <c r="H174" s="58"/>
      <c r="I174" s="46"/>
      <c r="J174" s="45"/>
      <c r="K174" s="46"/>
      <c r="L174" s="46"/>
      <c r="M174" s="45"/>
      <c r="N174" s="51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52"/>
      <c r="AB174" s="53">
        <f>COUNT(D174:AA174)</f>
        <v>0</v>
      </c>
      <c r="AC174" s="54">
        <f>IF(AB174=0,0,AVERAGE(D174:Z174))</f>
        <v>0</v>
      </c>
      <c r="AD174" s="54">
        <f>IF(AC174=0,0,AVERAGE(E174:AA174))</f>
        <v>0</v>
      </c>
      <c r="AE174" s="54">
        <f>IF(AD174=0,0,AVERAGE(F174:AB174))</f>
        <v>0</v>
      </c>
      <c r="AF174" s="24"/>
    </row>
    <row r="175" spans="1:32" s="1" customFormat="1" ht="15" customHeight="1" x14ac:dyDescent="0.2">
      <c r="A175" s="44" t="s">
        <v>377</v>
      </c>
      <c r="B175" s="45" t="s">
        <v>5</v>
      </c>
      <c r="C175" s="45" t="s">
        <v>42</v>
      </c>
      <c r="D175" s="46"/>
      <c r="E175" s="46"/>
      <c r="F175" s="46"/>
      <c r="G175" s="45"/>
      <c r="H175" s="58"/>
      <c r="I175" s="46"/>
      <c r="J175" s="45"/>
      <c r="K175" s="46"/>
      <c r="L175" s="46"/>
      <c r="M175" s="45"/>
      <c r="N175" s="51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52"/>
      <c r="AB175" s="53">
        <f>COUNT(D175:AA175)</f>
        <v>0</v>
      </c>
      <c r="AC175" s="54">
        <f>IF(AB175=0,0,AVERAGE(D175:Z175))</f>
        <v>0</v>
      </c>
      <c r="AD175" s="54">
        <f>IF(AC175=0,0,AVERAGE(E175:AA175))</f>
        <v>0</v>
      </c>
      <c r="AE175" s="54">
        <f>IF(AD175=0,0,AVERAGE(F175:AB175))</f>
        <v>0</v>
      </c>
      <c r="AF175" s="24"/>
    </row>
    <row r="176" spans="1:32" s="1" customFormat="1" ht="15" customHeight="1" x14ac:dyDescent="0.2">
      <c r="A176" s="222" t="s">
        <v>106</v>
      </c>
      <c r="B176" s="45" t="s">
        <v>5</v>
      </c>
      <c r="C176" s="45" t="s">
        <v>47</v>
      </c>
      <c r="D176" s="46"/>
      <c r="E176" s="46"/>
      <c r="F176" s="46"/>
      <c r="G176" s="47"/>
      <c r="H176" s="48"/>
      <c r="I176" s="49"/>
      <c r="J176" s="47"/>
      <c r="K176" s="49"/>
      <c r="L176" s="49"/>
      <c r="M176" s="47"/>
      <c r="N176" s="50"/>
      <c r="O176" s="49"/>
      <c r="P176" s="49"/>
      <c r="Q176" s="49"/>
      <c r="R176" s="49"/>
      <c r="S176" s="49"/>
      <c r="T176" s="49"/>
      <c r="U176" s="49"/>
      <c r="V176" s="49"/>
      <c r="W176" s="49"/>
      <c r="X176" s="46"/>
      <c r="Y176" s="46"/>
      <c r="Z176" s="46"/>
      <c r="AA176" s="52"/>
      <c r="AB176" s="53">
        <f>COUNT(D176:AA176)</f>
        <v>0</v>
      </c>
      <c r="AC176" s="54">
        <f>IF(AB176=0,0,AVERAGE(D176:Z176))</f>
        <v>0</v>
      </c>
      <c r="AD176" s="54">
        <f>IF(AC176=0,0,AVERAGE(E176:AA176))</f>
        <v>0</v>
      </c>
      <c r="AE176" s="54">
        <f>IF(AD176=0,0,AVERAGE(F176:AB176))</f>
        <v>0</v>
      </c>
      <c r="AF176" s="24"/>
    </row>
    <row r="177" spans="1:32" s="1" customFormat="1" ht="15" customHeight="1" x14ac:dyDescent="0.2">
      <c r="A177" s="44" t="s">
        <v>282</v>
      </c>
      <c r="B177" s="45" t="s">
        <v>12</v>
      </c>
      <c r="C177" s="45" t="s">
        <v>42</v>
      </c>
      <c r="D177" s="46"/>
      <c r="E177" s="46"/>
      <c r="F177" s="46"/>
      <c r="G177" s="47"/>
      <c r="H177" s="48"/>
      <c r="I177" s="49"/>
      <c r="J177" s="47"/>
      <c r="K177" s="49"/>
      <c r="L177" s="49"/>
      <c r="M177" s="47"/>
      <c r="N177" s="50"/>
      <c r="O177" s="49"/>
      <c r="P177" s="49"/>
      <c r="Q177" s="49"/>
      <c r="R177" s="49"/>
      <c r="S177" s="49"/>
      <c r="T177" s="49"/>
      <c r="U177" s="49"/>
      <c r="V177" s="49"/>
      <c r="W177" s="49"/>
      <c r="X177" s="46"/>
      <c r="Y177" s="46"/>
      <c r="Z177" s="46"/>
      <c r="AA177" s="52"/>
      <c r="AB177" s="53">
        <f>COUNT(D177:AA177)</f>
        <v>0</v>
      </c>
      <c r="AC177" s="54">
        <f>IF(AB177=0,0,AVERAGE(D177:Z177))</f>
        <v>0</v>
      </c>
      <c r="AD177" s="54">
        <f>IF(AC177=0,0,AVERAGE(E177:AA177))</f>
        <v>0</v>
      </c>
      <c r="AE177" s="54">
        <f>IF(AD177=0,0,AVERAGE(F177:AB177))</f>
        <v>0</v>
      </c>
      <c r="AF177" s="24"/>
    </row>
    <row r="178" spans="1:32" s="1" customFormat="1" ht="15" customHeight="1" x14ac:dyDescent="0.2">
      <c r="A178" s="44" t="s">
        <v>283</v>
      </c>
      <c r="B178" s="45" t="s">
        <v>12</v>
      </c>
      <c r="C178" s="45" t="s">
        <v>47</v>
      </c>
      <c r="D178" s="46"/>
      <c r="E178" s="46"/>
      <c r="F178" s="46"/>
      <c r="G178" s="47"/>
      <c r="H178" s="48"/>
      <c r="I178" s="49"/>
      <c r="J178" s="47"/>
      <c r="K178" s="49"/>
      <c r="L178" s="49"/>
      <c r="M178" s="47"/>
      <c r="N178" s="50"/>
      <c r="O178" s="49"/>
      <c r="P178" s="49"/>
      <c r="Q178" s="49"/>
      <c r="R178" s="49"/>
      <c r="S178" s="49"/>
      <c r="T178" s="49"/>
      <c r="U178" s="49"/>
      <c r="V178" s="49"/>
      <c r="W178" s="49"/>
      <c r="X178" s="46"/>
      <c r="Y178" s="46"/>
      <c r="Z178" s="46"/>
      <c r="AA178" s="52"/>
      <c r="AB178" s="53">
        <f>COUNT(D178:AA178)</f>
        <v>0</v>
      </c>
      <c r="AC178" s="54">
        <f>IF(AB178=0,0,AVERAGE(D178:Z178))</f>
        <v>0</v>
      </c>
      <c r="AD178" s="54">
        <f>IF(AC178=0,0,AVERAGE(E178:AA178))</f>
        <v>0</v>
      </c>
      <c r="AE178" s="54">
        <f>IF(AD178=0,0,AVERAGE(F178:AB178))</f>
        <v>0</v>
      </c>
      <c r="AF178" s="24"/>
    </row>
    <row r="179" spans="1:32" s="1" customFormat="1" ht="15" customHeight="1" x14ac:dyDescent="0.2">
      <c r="A179" s="44" t="s">
        <v>107</v>
      </c>
      <c r="B179" s="45" t="s">
        <v>6</v>
      </c>
      <c r="C179" s="45" t="s">
        <v>42</v>
      </c>
      <c r="D179" s="46"/>
      <c r="E179" s="46"/>
      <c r="F179" s="46"/>
      <c r="G179" s="47"/>
      <c r="H179" s="48"/>
      <c r="I179" s="49"/>
      <c r="J179" s="47"/>
      <c r="K179" s="49"/>
      <c r="L179" s="49"/>
      <c r="M179" s="47"/>
      <c r="N179" s="50"/>
      <c r="O179" s="49"/>
      <c r="P179" s="49"/>
      <c r="Q179" s="49"/>
      <c r="R179" s="49"/>
      <c r="S179" s="49"/>
      <c r="T179" s="49"/>
      <c r="U179" s="49"/>
      <c r="V179" s="49"/>
      <c r="W179" s="49"/>
      <c r="X179" s="46"/>
      <c r="Y179" s="46"/>
      <c r="Z179" s="51"/>
      <c r="AA179" s="52"/>
      <c r="AB179" s="53">
        <f>COUNT(D179:AA179)</f>
        <v>0</v>
      </c>
      <c r="AC179" s="54">
        <f>IF(AB179=0,0,AVERAGE(D179:Z179))</f>
        <v>0</v>
      </c>
      <c r="AD179" s="54">
        <f>IF(AC179=0,0,AVERAGE(E179:AA179))</f>
        <v>0</v>
      </c>
      <c r="AE179" s="54">
        <f>IF(AD179=0,0,AVERAGE(F179:AB179))</f>
        <v>0</v>
      </c>
      <c r="AF179" s="24"/>
    </row>
    <row r="180" spans="1:32" s="1" customFormat="1" ht="15" customHeight="1" x14ac:dyDescent="0.2">
      <c r="A180" s="70" t="s">
        <v>108</v>
      </c>
      <c r="B180" s="45" t="s">
        <v>6</v>
      </c>
      <c r="C180" s="45" t="s">
        <v>52</v>
      </c>
      <c r="D180" s="52"/>
      <c r="E180" s="52"/>
      <c r="F180" s="52"/>
      <c r="G180" s="62"/>
      <c r="H180" s="63"/>
      <c r="I180" s="64"/>
      <c r="J180" s="62"/>
      <c r="K180" s="49"/>
      <c r="L180" s="64"/>
      <c r="M180" s="62"/>
      <c r="N180" s="65"/>
      <c r="O180" s="64"/>
      <c r="P180" s="64"/>
      <c r="Q180" s="64"/>
      <c r="R180" s="64"/>
      <c r="S180" s="64"/>
      <c r="T180" s="64"/>
      <c r="U180" s="64"/>
      <c r="V180" s="64"/>
      <c r="W180" s="64"/>
      <c r="X180" s="52"/>
      <c r="Y180" s="52"/>
      <c r="Z180" s="52"/>
      <c r="AA180" s="61"/>
      <c r="AB180" s="53">
        <f>COUNT(D180:AA180)</f>
        <v>0</v>
      </c>
      <c r="AC180" s="54">
        <f>IF(AB180=0,0,AVERAGE(D180:Z180))</f>
        <v>0</v>
      </c>
      <c r="AD180" s="54">
        <f>IF(AC180=0,0,AVERAGE(E180:AA180))</f>
        <v>0</v>
      </c>
      <c r="AE180" s="54">
        <f>IF(AD180=0,0,AVERAGE(F180:AB180))</f>
        <v>0</v>
      </c>
      <c r="AF180" s="24"/>
    </row>
    <row r="181" spans="1:32" s="1" customFormat="1" ht="15" customHeight="1" x14ac:dyDescent="0.2">
      <c r="A181" s="44" t="s">
        <v>353</v>
      </c>
      <c r="B181" s="45" t="s">
        <v>3</v>
      </c>
      <c r="C181" s="45" t="s">
        <v>52</v>
      </c>
      <c r="D181" s="46"/>
      <c r="E181" s="46"/>
      <c r="F181" s="46"/>
      <c r="G181" s="47"/>
      <c r="H181" s="48"/>
      <c r="I181" s="49"/>
      <c r="J181" s="47"/>
      <c r="K181" s="49"/>
      <c r="L181" s="49"/>
      <c r="M181" s="47"/>
      <c r="N181" s="50"/>
      <c r="O181" s="49"/>
      <c r="P181" s="49"/>
      <c r="Q181" s="49"/>
      <c r="R181" s="49"/>
      <c r="S181" s="49"/>
      <c r="T181" s="49"/>
      <c r="U181" s="49"/>
      <c r="V181" s="49"/>
      <c r="W181" s="49"/>
      <c r="X181" s="46"/>
      <c r="Y181" s="46"/>
      <c r="Z181" s="46"/>
      <c r="AA181" s="52"/>
      <c r="AB181" s="53">
        <f>COUNT(D181:AA181)</f>
        <v>0</v>
      </c>
      <c r="AC181" s="54">
        <f>IF(AB181=0,0,AVERAGE(D181:Z181))</f>
        <v>0</v>
      </c>
      <c r="AD181" s="54">
        <f>IF(AC181=0,0,AVERAGE(E181:AA181))</f>
        <v>0</v>
      </c>
      <c r="AE181" s="54">
        <f>IF(AD181=0,0,AVERAGE(F181:AB181))</f>
        <v>0</v>
      </c>
      <c r="AF181" s="24"/>
    </row>
    <row r="182" spans="1:32" s="1" customFormat="1" ht="15" customHeight="1" x14ac:dyDescent="0.2">
      <c r="A182" s="44" t="s">
        <v>284</v>
      </c>
      <c r="B182" s="45" t="s">
        <v>11</v>
      </c>
      <c r="C182" s="45" t="s">
        <v>42</v>
      </c>
      <c r="D182" s="46"/>
      <c r="E182" s="46"/>
      <c r="F182" s="46"/>
      <c r="G182" s="47"/>
      <c r="H182" s="48"/>
      <c r="I182" s="49"/>
      <c r="J182" s="47"/>
      <c r="K182" s="49"/>
      <c r="L182" s="49"/>
      <c r="M182" s="47"/>
      <c r="N182" s="50"/>
      <c r="O182" s="49"/>
      <c r="P182" s="49"/>
      <c r="Q182" s="49"/>
      <c r="R182" s="49"/>
      <c r="S182" s="49"/>
      <c r="T182" s="49"/>
      <c r="U182" s="49"/>
      <c r="V182" s="49"/>
      <c r="W182" s="49"/>
      <c r="X182" s="46"/>
      <c r="Y182" s="46"/>
      <c r="Z182" s="46"/>
      <c r="AA182" s="52"/>
      <c r="AB182" s="53">
        <f>COUNT(D182:AA182)</f>
        <v>0</v>
      </c>
      <c r="AC182" s="54">
        <f>IF(AB182=0,0,AVERAGE(D182:Z182))</f>
        <v>0</v>
      </c>
      <c r="AD182" s="54">
        <f>IF(AC182=0,0,AVERAGE(E182:AA182))</f>
        <v>0</v>
      </c>
      <c r="AE182" s="54">
        <f>IF(AD182=0,0,AVERAGE(F182:AB182))</f>
        <v>0</v>
      </c>
      <c r="AF182" s="24"/>
    </row>
    <row r="183" spans="1:32" s="1" customFormat="1" ht="15" customHeight="1" x14ac:dyDescent="0.2">
      <c r="A183" s="44" t="s">
        <v>109</v>
      </c>
      <c r="B183" s="45" t="s">
        <v>10</v>
      </c>
      <c r="C183" s="45" t="s">
        <v>42</v>
      </c>
      <c r="D183" s="46"/>
      <c r="E183" s="46"/>
      <c r="F183" s="46"/>
      <c r="G183" s="47"/>
      <c r="H183" s="48"/>
      <c r="I183" s="49"/>
      <c r="J183" s="47"/>
      <c r="K183" s="49"/>
      <c r="L183" s="49"/>
      <c r="M183" s="47"/>
      <c r="N183" s="50"/>
      <c r="O183" s="49"/>
      <c r="P183" s="49"/>
      <c r="Q183" s="49"/>
      <c r="R183" s="49"/>
      <c r="S183" s="49"/>
      <c r="T183" s="49"/>
      <c r="U183" s="49"/>
      <c r="V183" s="49"/>
      <c r="W183" s="49"/>
      <c r="X183" s="46"/>
      <c r="Y183" s="45"/>
      <c r="Z183" s="45"/>
      <c r="AA183" s="52"/>
      <c r="AB183" s="53">
        <f>COUNT(D183:AA183)</f>
        <v>0</v>
      </c>
      <c r="AC183" s="54">
        <f>IF(AB183=0,0,AVERAGE(D183:Z183))</f>
        <v>0</v>
      </c>
      <c r="AD183" s="54">
        <f>IF(AC183=0,0,AVERAGE(E183:AA183))</f>
        <v>0</v>
      </c>
      <c r="AE183" s="54">
        <f>IF(AD183=0,0,AVERAGE(F183:AB183))</f>
        <v>0</v>
      </c>
      <c r="AF183" s="24"/>
    </row>
    <row r="184" spans="1:32" s="1" customFormat="1" ht="15" customHeight="1" x14ac:dyDescent="0.2">
      <c r="A184" s="44" t="s">
        <v>393</v>
      </c>
      <c r="B184" s="45" t="s">
        <v>7</v>
      </c>
      <c r="C184" s="45" t="s">
        <v>42</v>
      </c>
      <c r="D184" s="46"/>
      <c r="E184" s="46"/>
      <c r="F184" s="46"/>
      <c r="G184" s="47"/>
      <c r="H184" s="48"/>
      <c r="I184" s="49"/>
      <c r="J184" s="47"/>
      <c r="K184" s="49"/>
      <c r="L184" s="49"/>
      <c r="M184" s="47"/>
      <c r="N184" s="50"/>
      <c r="O184" s="49"/>
      <c r="P184" s="49"/>
      <c r="Q184" s="49"/>
      <c r="R184" s="49"/>
      <c r="S184" s="49"/>
      <c r="T184" s="49"/>
      <c r="U184" s="49"/>
      <c r="V184" s="49"/>
      <c r="W184" s="49"/>
      <c r="X184" s="46"/>
      <c r="Y184" s="46"/>
      <c r="Z184" s="46"/>
      <c r="AA184" s="52"/>
      <c r="AB184" s="53">
        <f>COUNT(D184:AA184)</f>
        <v>0</v>
      </c>
      <c r="AC184" s="54">
        <f>IF(AB184=0,0,AVERAGE(D184:Z184))</f>
        <v>0</v>
      </c>
      <c r="AD184" s="54">
        <f>IF(AC184=0,0,AVERAGE(E184:AA184))</f>
        <v>0</v>
      </c>
      <c r="AE184" s="54">
        <f>IF(AD184=0,0,AVERAGE(F184:AB184))</f>
        <v>0</v>
      </c>
      <c r="AF184" s="24"/>
    </row>
    <row r="185" spans="1:32" s="1" customFormat="1" ht="15" customHeight="1" x14ac:dyDescent="0.2">
      <c r="A185" s="44" t="s">
        <v>110</v>
      </c>
      <c r="B185" s="45" t="s">
        <v>7</v>
      </c>
      <c r="C185" s="45" t="s">
        <v>42</v>
      </c>
      <c r="D185" s="46"/>
      <c r="E185" s="46"/>
      <c r="F185" s="46"/>
      <c r="G185" s="47"/>
      <c r="H185" s="48"/>
      <c r="I185" s="49"/>
      <c r="J185" s="47"/>
      <c r="K185" s="49"/>
      <c r="L185" s="49"/>
      <c r="M185" s="47"/>
      <c r="N185" s="50"/>
      <c r="O185" s="49"/>
      <c r="P185" s="49"/>
      <c r="Q185" s="49"/>
      <c r="R185" s="49"/>
      <c r="S185" s="49"/>
      <c r="T185" s="49"/>
      <c r="U185" s="49"/>
      <c r="V185" s="49"/>
      <c r="W185" s="49"/>
      <c r="X185" s="46"/>
      <c r="Y185" s="46"/>
      <c r="Z185" s="46"/>
      <c r="AA185" s="52"/>
      <c r="AB185" s="53">
        <f>COUNT(D185:AA185)</f>
        <v>0</v>
      </c>
      <c r="AC185" s="54">
        <f>IF(AB185=0,0,AVERAGE(D185:Z185))</f>
        <v>0</v>
      </c>
      <c r="AD185" s="54">
        <f>IF(AC185=0,0,AVERAGE(E185:AA185))</f>
        <v>0</v>
      </c>
      <c r="AE185" s="54">
        <f>IF(AD185=0,0,AVERAGE(F185:AB185))</f>
        <v>0</v>
      </c>
    </row>
    <row r="186" spans="1:32" s="1" customFormat="1" ht="15" customHeight="1" x14ac:dyDescent="0.2">
      <c r="A186" s="44" t="s">
        <v>110</v>
      </c>
      <c r="B186" s="45" t="s">
        <v>7</v>
      </c>
      <c r="C186" s="45" t="s">
        <v>88</v>
      </c>
      <c r="D186" s="46"/>
      <c r="E186" s="46"/>
      <c r="F186" s="46"/>
      <c r="G186" s="47"/>
      <c r="H186" s="48"/>
      <c r="I186" s="49"/>
      <c r="J186" s="47"/>
      <c r="K186" s="49"/>
      <c r="L186" s="49"/>
      <c r="M186" s="47"/>
      <c r="N186" s="50"/>
      <c r="O186" s="49"/>
      <c r="P186" s="49"/>
      <c r="Q186" s="49"/>
      <c r="R186" s="49"/>
      <c r="S186" s="49"/>
      <c r="T186" s="49"/>
      <c r="U186" s="49"/>
      <c r="V186" s="49"/>
      <c r="W186" s="49"/>
      <c r="X186" s="46"/>
      <c r="Y186" s="46"/>
      <c r="Z186" s="46"/>
      <c r="AA186" s="52"/>
      <c r="AB186" s="53">
        <f>COUNT(D186:AA186)</f>
        <v>0</v>
      </c>
      <c r="AC186" s="54">
        <f>IF(AB186=0,0,AVERAGE(D186:Z186))</f>
        <v>0</v>
      </c>
      <c r="AD186" s="54">
        <f>IF(AC186=0,0,AVERAGE(E186:AA186))</f>
        <v>0</v>
      </c>
      <c r="AE186" s="54">
        <f>IF(AD186=0,0,AVERAGE(F186:AB186))</f>
        <v>0</v>
      </c>
    </row>
    <row r="187" spans="1:32" s="1" customFormat="1" ht="15" customHeight="1" x14ac:dyDescent="0.2">
      <c r="A187" s="44" t="s">
        <v>110</v>
      </c>
      <c r="B187" s="45" t="s">
        <v>7</v>
      </c>
      <c r="C187" s="45" t="s">
        <v>44</v>
      </c>
      <c r="D187" s="46"/>
      <c r="E187" s="46"/>
      <c r="F187" s="46"/>
      <c r="G187" s="45"/>
      <c r="H187" s="58"/>
      <c r="I187" s="46"/>
      <c r="J187" s="45"/>
      <c r="K187" s="46"/>
      <c r="L187" s="46"/>
      <c r="M187" s="45"/>
      <c r="N187" s="51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52"/>
      <c r="AB187" s="53">
        <f>COUNT(D187:AA187)</f>
        <v>0</v>
      </c>
      <c r="AC187" s="54">
        <f>IF(AB187=0,0,AVERAGE(D187:Z187))</f>
        <v>0</v>
      </c>
      <c r="AD187" s="54">
        <f>IF(AC187=0,0,AVERAGE(E187:AA187))</f>
        <v>0</v>
      </c>
      <c r="AE187" s="54">
        <f>IF(AD187=0,0,AVERAGE(F187:AB187))</f>
        <v>0</v>
      </c>
      <c r="AF187" s="24"/>
    </row>
    <row r="188" spans="1:32" s="1" customFormat="1" ht="15" customHeight="1" x14ac:dyDescent="0.2">
      <c r="A188" s="44" t="s">
        <v>111</v>
      </c>
      <c r="B188" s="45" t="s">
        <v>5</v>
      </c>
      <c r="C188" s="45" t="s">
        <v>42</v>
      </c>
      <c r="D188" s="46"/>
      <c r="E188" s="46"/>
      <c r="F188" s="46"/>
      <c r="G188" s="45"/>
      <c r="H188" s="58"/>
      <c r="I188" s="46"/>
      <c r="J188" s="45"/>
      <c r="K188" s="46"/>
      <c r="L188" s="46"/>
      <c r="M188" s="45"/>
      <c r="N188" s="51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52"/>
      <c r="AB188" s="53">
        <f>COUNT(D188:AA188)</f>
        <v>0</v>
      </c>
      <c r="AC188" s="54">
        <f>IF(AB188=0,0,AVERAGE(D188:Z188))</f>
        <v>0</v>
      </c>
      <c r="AD188" s="54">
        <f>IF(AC188=0,0,AVERAGE(E188:AA188))</f>
        <v>0</v>
      </c>
      <c r="AE188" s="54">
        <f>IF(AD188=0,0,AVERAGE(F188:AB188))</f>
        <v>0</v>
      </c>
      <c r="AF188" s="24"/>
    </row>
    <row r="189" spans="1:32" s="1" customFormat="1" ht="15" customHeight="1" x14ac:dyDescent="0.2">
      <c r="A189" s="44" t="s">
        <v>111</v>
      </c>
      <c r="B189" s="45" t="s">
        <v>5</v>
      </c>
      <c r="C189" s="45" t="s">
        <v>54</v>
      </c>
      <c r="D189" s="46"/>
      <c r="E189" s="46"/>
      <c r="F189" s="46"/>
      <c r="G189" s="47"/>
      <c r="H189" s="48"/>
      <c r="I189" s="49"/>
      <c r="J189" s="47"/>
      <c r="K189" s="49"/>
      <c r="L189" s="49"/>
      <c r="M189" s="47"/>
      <c r="N189" s="50"/>
      <c r="O189" s="49"/>
      <c r="P189" s="49"/>
      <c r="Q189" s="49"/>
      <c r="R189" s="49"/>
      <c r="S189" s="49"/>
      <c r="T189" s="49"/>
      <c r="U189" s="49"/>
      <c r="V189" s="49"/>
      <c r="W189" s="49"/>
      <c r="X189" s="46"/>
      <c r="Y189" s="46"/>
      <c r="Z189" s="46"/>
      <c r="AA189" s="52"/>
      <c r="AB189" s="53">
        <f>COUNT(D189:AA189)</f>
        <v>0</v>
      </c>
      <c r="AC189" s="54">
        <f>IF(AB189=0,0,AVERAGE(D189:Z189))</f>
        <v>0</v>
      </c>
      <c r="AD189" s="54">
        <f>IF(AC189=0,0,AVERAGE(E189:AA189))</f>
        <v>0</v>
      </c>
      <c r="AE189" s="54">
        <f>IF(AD189=0,0,AVERAGE(F189:AB189))</f>
        <v>0</v>
      </c>
      <c r="AF189" s="24"/>
    </row>
    <row r="190" spans="1:32" s="1" customFormat="1" ht="15" customHeight="1" x14ac:dyDescent="0.2">
      <c r="A190" s="44" t="s">
        <v>394</v>
      </c>
      <c r="B190" s="45" t="s">
        <v>7</v>
      </c>
      <c r="C190" s="45" t="s">
        <v>42</v>
      </c>
      <c r="D190" s="46"/>
      <c r="E190" s="46"/>
      <c r="F190" s="46"/>
      <c r="G190" s="45"/>
      <c r="H190" s="58"/>
      <c r="I190" s="46"/>
      <c r="J190" s="45"/>
      <c r="K190" s="46"/>
      <c r="L190" s="46"/>
      <c r="M190" s="45"/>
      <c r="N190" s="51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52"/>
      <c r="AB190" s="53">
        <f>COUNT(D190:AA190)</f>
        <v>0</v>
      </c>
      <c r="AC190" s="54">
        <f>IF(AB190=0,0,AVERAGE(D190:Z190))</f>
        <v>0</v>
      </c>
      <c r="AD190" s="54">
        <f>IF(AC190=0,0,AVERAGE(E190:AA190))</f>
        <v>0</v>
      </c>
      <c r="AE190" s="54">
        <f>IF(AD190=0,0,AVERAGE(F190:AB190))</f>
        <v>0</v>
      </c>
      <c r="AF190" s="24"/>
    </row>
    <row r="191" spans="1:32" s="1" customFormat="1" ht="15" customHeight="1" x14ac:dyDescent="0.2">
      <c r="A191" s="44" t="s">
        <v>112</v>
      </c>
      <c r="B191" s="45" t="s">
        <v>5</v>
      </c>
      <c r="C191" s="45" t="s">
        <v>44</v>
      </c>
      <c r="D191" s="51"/>
      <c r="E191" s="51"/>
      <c r="F191" s="51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1"/>
      <c r="Y191" s="51"/>
      <c r="Z191" s="51"/>
      <c r="AA191" s="72"/>
      <c r="AB191" s="53">
        <f>COUNT(D191:AA191)</f>
        <v>0</v>
      </c>
      <c r="AC191" s="54">
        <f>IF(AB191=0,0,AVERAGE(D191:Z191))</f>
        <v>0</v>
      </c>
      <c r="AD191" s="54">
        <f>IF(AC191=0,0,AVERAGE(E191:AA191))</f>
        <v>0</v>
      </c>
      <c r="AE191" s="54">
        <f>IF(AD191=0,0,AVERAGE(F191:AB191))</f>
        <v>0</v>
      </c>
      <c r="AF191" s="24"/>
    </row>
    <row r="192" spans="1:32" s="1" customFormat="1" ht="15" customHeight="1" x14ac:dyDescent="0.2">
      <c r="A192" s="44" t="s">
        <v>324</v>
      </c>
      <c r="B192" s="45" t="s">
        <v>10</v>
      </c>
      <c r="C192" s="45" t="s">
        <v>42</v>
      </c>
      <c r="D192" s="46"/>
      <c r="E192" s="46"/>
      <c r="F192" s="46"/>
      <c r="G192" s="45"/>
      <c r="H192" s="58"/>
      <c r="I192" s="46"/>
      <c r="J192" s="45"/>
      <c r="K192" s="46"/>
      <c r="L192" s="46"/>
      <c r="M192" s="45"/>
      <c r="N192" s="51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52"/>
      <c r="AB192" s="53">
        <f>COUNT(D192:AA192)</f>
        <v>0</v>
      </c>
      <c r="AC192" s="54">
        <f>IF(AB192=0,0,AVERAGE(D192:Z192))</f>
        <v>0</v>
      </c>
      <c r="AD192" s="54">
        <f>IF(AC192=0,0,AVERAGE(E192:AA192))</f>
        <v>0</v>
      </c>
      <c r="AE192" s="54">
        <f>IF(AD192=0,0,AVERAGE(F192:AB192))</f>
        <v>0</v>
      </c>
      <c r="AF192" s="24"/>
    </row>
    <row r="193" spans="1:32" s="1" customFormat="1" ht="15" customHeight="1" x14ac:dyDescent="0.2">
      <c r="A193" s="44" t="s">
        <v>324</v>
      </c>
      <c r="B193" s="45" t="s">
        <v>10</v>
      </c>
      <c r="C193" s="45" t="s">
        <v>47</v>
      </c>
      <c r="D193" s="46"/>
      <c r="E193" s="46"/>
      <c r="F193" s="46"/>
      <c r="G193" s="47"/>
      <c r="H193" s="48"/>
      <c r="I193" s="49"/>
      <c r="J193" s="47"/>
      <c r="K193" s="49"/>
      <c r="L193" s="49"/>
      <c r="M193" s="47"/>
      <c r="N193" s="50"/>
      <c r="O193" s="49"/>
      <c r="P193" s="49"/>
      <c r="Q193" s="49"/>
      <c r="R193" s="49"/>
      <c r="S193" s="49"/>
      <c r="T193" s="49"/>
      <c r="U193" s="49"/>
      <c r="V193" s="49"/>
      <c r="W193" s="49"/>
      <c r="X193" s="46"/>
      <c r="Y193" s="46"/>
      <c r="Z193" s="46"/>
      <c r="AA193" s="52"/>
      <c r="AB193" s="53">
        <f>COUNT(D193:AA193)</f>
        <v>0</v>
      </c>
      <c r="AC193" s="54">
        <f>IF(AB193=0,0,AVERAGE(D193:Z193))</f>
        <v>0</v>
      </c>
      <c r="AD193" s="54">
        <f>IF(AC193=0,0,AVERAGE(E193:AA193))</f>
        <v>0</v>
      </c>
      <c r="AE193" s="54">
        <f>IF(AD193=0,0,AVERAGE(F193:AB193))</f>
        <v>0</v>
      </c>
      <c r="AF193" s="24"/>
    </row>
    <row r="194" spans="1:32" s="1" customFormat="1" ht="15" customHeight="1" x14ac:dyDescent="0.2">
      <c r="A194" s="44" t="s">
        <v>324</v>
      </c>
      <c r="B194" s="45" t="s">
        <v>10</v>
      </c>
      <c r="C194" s="45" t="s">
        <v>44</v>
      </c>
      <c r="D194" s="46"/>
      <c r="E194" s="46"/>
      <c r="F194" s="46"/>
      <c r="G194" s="47"/>
      <c r="H194" s="48"/>
      <c r="I194" s="49"/>
      <c r="J194" s="47"/>
      <c r="K194" s="49"/>
      <c r="L194" s="49"/>
      <c r="M194" s="47"/>
      <c r="N194" s="50"/>
      <c r="O194" s="49"/>
      <c r="P194" s="49"/>
      <c r="Q194" s="49"/>
      <c r="R194" s="49"/>
      <c r="S194" s="49"/>
      <c r="T194" s="49"/>
      <c r="U194" s="49"/>
      <c r="V194" s="49"/>
      <c r="W194" s="49"/>
      <c r="X194" s="46"/>
      <c r="Y194" s="46"/>
      <c r="Z194" s="46"/>
      <c r="AA194" s="52"/>
      <c r="AB194" s="53">
        <f>COUNT(D194:AA194)</f>
        <v>0</v>
      </c>
      <c r="AC194" s="54">
        <f>IF(AB194=0,0,AVERAGE(D194:Z194))</f>
        <v>0</v>
      </c>
      <c r="AD194" s="54">
        <f>IF(AC194=0,0,AVERAGE(E194:AA194))</f>
        <v>0</v>
      </c>
      <c r="AE194" s="54">
        <f>IF(AD194=0,0,AVERAGE(F194:AB194))</f>
        <v>0</v>
      </c>
      <c r="AF194" s="24"/>
    </row>
    <row r="195" spans="1:32" s="1" customFormat="1" ht="15" customHeight="1" x14ac:dyDescent="0.2">
      <c r="A195" s="44" t="s">
        <v>285</v>
      </c>
      <c r="B195" s="45" t="s">
        <v>11</v>
      </c>
      <c r="C195" s="45" t="s">
        <v>42</v>
      </c>
      <c r="D195" s="46"/>
      <c r="E195" s="46"/>
      <c r="F195" s="46"/>
      <c r="G195" s="47"/>
      <c r="H195" s="48"/>
      <c r="I195" s="49"/>
      <c r="J195" s="47"/>
      <c r="K195" s="49"/>
      <c r="L195" s="49"/>
      <c r="M195" s="47"/>
      <c r="N195" s="50"/>
      <c r="O195" s="49"/>
      <c r="P195" s="49"/>
      <c r="Q195" s="49"/>
      <c r="R195" s="49"/>
      <c r="S195" s="49"/>
      <c r="T195" s="49"/>
      <c r="U195" s="49"/>
      <c r="V195" s="49"/>
      <c r="W195" s="49"/>
      <c r="X195" s="46"/>
      <c r="Y195" s="46"/>
      <c r="Z195" s="46"/>
      <c r="AA195" s="52"/>
      <c r="AB195" s="53">
        <f>COUNT(D195:AA195)</f>
        <v>0</v>
      </c>
      <c r="AC195" s="54">
        <f>IF(AB195=0,0,AVERAGE(D195:Z195))</f>
        <v>0</v>
      </c>
      <c r="AD195" s="54">
        <f>IF(AC195=0,0,AVERAGE(E195:AA195))</f>
        <v>0</v>
      </c>
      <c r="AE195" s="54">
        <f>IF(AD195=0,0,AVERAGE(F195:AB195))</f>
        <v>0</v>
      </c>
      <c r="AF195" s="24"/>
    </row>
    <row r="196" spans="1:32" s="1" customFormat="1" ht="15" customHeight="1" x14ac:dyDescent="0.2">
      <c r="A196" s="44" t="s">
        <v>113</v>
      </c>
      <c r="B196" s="45" t="s">
        <v>12</v>
      </c>
      <c r="C196" s="45" t="s">
        <v>42</v>
      </c>
      <c r="D196" s="46"/>
      <c r="E196" s="46"/>
      <c r="F196" s="46"/>
      <c r="G196" s="47"/>
      <c r="H196" s="48"/>
      <c r="I196" s="49"/>
      <c r="J196" s="47"/>
      <c r="K196" s="49"/>
      <c r="L196" s="49"/>
      <c r="M196" s="47"/>
      <c r="N196" s="50"/>
      <c r="O196" s="49"/>
      <c r="P196" s="49"/>
      <c r="Q196" s="49"/>
      <c r="R196" s="49"/>
      <c r="S196" s="49"/>
      <c r="T196" s="49"/>
      <c r="U196" s="49"/>
      <c r="V196" s="49"/>
      <c r="W196" s="49"/>
      <c r="X196" s="46"/>
      <c r="Y196" s="46"/>
      <c r="Z196" s="46"/>
      <c r="AA196" s="52"/>
      <c r="AB196" s="53">
        <f>COUNT(D196:AA196)</f>
        <v>0</v>
      </c>
      <c r="AC196" s="54">
        <f>IF(AB196=0,0,AVERAGE(D196:Z196))</f>
        <v>0</v>
      </c>
      <c r="AD196" s="54">
        <f>IF(AC196=0,0,AVERAGE(E196:AA196))</f>
        <v>0</v>
      </c>
      <c r="AE196" s="54">
        <f>IF(AD196=0,0,AVERAGE(F196:AB196))</f>
        <v>0</v>
      </c>
      <c r="AF196" s="24"/>
    </row>
    <row r="197" spans="1:32" s="1" customFormat="1" ht="15" customHeight="1" x14ac:dyDescent="0.2">
      <c r="A197" s="44" t="s">
        <v>114</v>
      </c>
      <c r="B197" s="45" t="s">
        <v>6</v>
      </c>
      <c r="C197" s="45" t="s">
        <v>54</v>
      </c>
      <c r="D197" s="46"/>
      <c r="E197" s="46"/>
      <c r="F197" s="46"/>
      <c r="G197" s="47"/>
      <c r="H197" s="48"/>
      <c r="I197" s="49"/>
      <c r="J197" s="47"/>
      <c r="K197" s="49"/>
      <c r="L197" s="49"/>
      <c r="M197" s="47"/>
      <c r="N197" s="50"/>
      <c r="O197" s="49"/>
      <c r="P197" s="49"/>
      <c r="Q197" s="49"/>
      <c r="R197" s="49"/>
      <c r="S197" s="49"/>
      <c r="T197" s="49"/>
      <c r="U197" s="49"/>
      <c r="V197" s="49"/>
      <c r="W197" s="49"/>
      <c r="X197" s="46"/>
      <c r="Y197" s="46"/>
      <c r="Z197" s="46"/>
      <c r="AA197" s="52"/>
      <c r="AB197" s="53">
        <f>COUNT(D197:AA197)</f>
        <v>0</v>
      </c>
      <c r="AC197" s="54">
        <f>IF(AB197=0,0,AVERAGE(D197:Z197))</f>
        <v>0</v>
      </c>
      <c r="AD197" s="54">
        <f>IF(AC197=0,0,AVERAGE(E197:AA197))</f>
        <v>0</v>
      </c>
      <c r="AE197" s="54">
        <f>IF(AD197=0,0,AVERAGE(F197:AB197))</f>
        <v>0</v>
      </c>
      <c r="AF197" s="24"/>
    </row>
    <row r="198" spans="1:32" s="1" customFormat="1" ht="15" customHeight="1" x14ac:dyDescent="0.2">
      <c r="A198" s="44" t="s">
        <v>114</v>
      </c>
      <c r="B198" s="45" t="s">
        <v>6</v>
      </c>
      <c r="C198" s="45" t="s">
        <v>44</v>
      </c>
      <c r="D198" s="46"/>
      <c r="E198" s="46"/>
      <c r="F198" s="46"/>
      <c r="G198" s="47"/>
      <c r="H198" s="48"/>
      <c r="I198" s="49"/>
      <c r="J198" s="47"/>
      <c r="K198" s="49"/>
      <c r="L198" s="49"/>
      <c r="M198" s="47"/>
      <c r="N198" s="50"/>
      <c r="O198" s="49"/>
      <c r="P198" s="49"/>
      <c r="Q198" s="49"/>
      <c r="R198" s="49"/>
      <c r="S198" s="49"/>
      <c r="T198" s="49"/>
      <c r="U198" s="49"/>
      <c r="V198" s="49"/>
      <c r="W198" s="49"/>
      <c r="X198" s="46"/>
      <c r="Y198" s="46"/>
      <c r="Z198" s="46"/>
      <c r="AA198" s="52"/>
      <c r="AB198" s="53">
        <f>COUNT(D198:AA198)</f>
        <v>0</v>
      </c>
      <c r="AC198" s="54">
        <f>IF(AB198=0,0,AVERAGE(D198:Z198))</f>
        <v>0</v>
      </c>
      <c r="AD198" s="54">
        <f>IF(AC198=0,0,AVERAGE(E198:AA198))</f>
        <v>0</v>
      </c>
      <c r="AE198" s="54">
        <f>IF(AD198=0,0,AVERAGE(F198:AB198))</f>
        <v>0</v>
      </c>
      <c r="AF198" s="24"/>
    </row>
    <row r="199" spans="1:32" s="1" customFormat="1" ht="15" customHeight="1" x14ac:dyDescent="0.2">
      <c r="A199" s="44" t="s">
        <v>115</v>
      </c>
      <c r="B199" s="45" t="s">
        <v>4</v>
      </c>
      <c r="C199" s="45" t="s">
        <v>42</v>
      </c>
      <c r="D199" s="46"/>
      <c r="E199" s="46"/>
      <c r="F199" s="46"/>
      <c r="G199" s="47"/>
      <c r="H199" s="48"/>
      <c r="I199" s="49"/>
      <c r="J199" s="47"/>
      <c r="K199" s="49"/>
      <c r="L199" s="49"/>
      <c r="M199" s="47"/>
      <c r="N199" s="50"/>
      <c r="O199" s="49"/>
      <c r="P199" s="49"/>
      <c r="Q199" s="49"/>
      <c r="R199" s="49"/>
      <c r="S199" s="49"/>
      <c r="T199" s="49"/>
      <c r="U199" s="49"/>
      <c r="V199" s="49"/>
      <c r="W199" s="49"/>
      <c r="X199" s="46"/>
      <c r="Y199" s="46"/>
      <c r="Z199" s="46"/>
      <c r="AA199" s="52"/>
      <c r="AB199" s="53">
        <f>COUNT(D199:AA199)</f>
        <v>0</v>
      </c>
      <c r="AC199" s="54">
        <f>IF(AB199=0,0,AVERAGE(D199:Z199))</f>
        <v>0</v>
      </c>
      <c r="AD199" s="54">
        <f>IF(AC199=0,0,AVERAGE(E199:AA199))</f>
        <v>0</v>
      </c>
      <c r="AE199" s="54">
        <f>IF(AD199=0,0,AVERAGE(F199:AB199))</f>
        <v>0</v>
      </c>
      <c r="AF199" s="24"/>
    </row>
    <row r="200" spans="1:32" s="1" customFormat="1" ht="15" customHeight="1" x14ac:dyDescent="0.25">
      <c r="A200" s="60" t="s">
        <v>342</v>
      </c>
      <c r="B200" s="297" t="s">
        <v>7</v>
      </c>
      <c r="C200" s="52" t="s">
        <v>42</v>
      </c>
      <c r="D200" s="46"/>
      <c r="E200" s="46"/>
      <c r="F200" s="46"/>
      <c r="G200" s="47"/>
      <c r="H200" s="48"/>
      <c r="I200" s="49"/>
      <c r="J200" s="47"/>
      <c r="K200" s="49"/>
      <c r="L200" s="49"/>
      <c r="M200" s="47"/>
      <c r="N200" s="50"/>
      <c r="O200" s="49"/>
      <c r="P200" s="49"/>
      <c r="Q200" s="49"/>
      <c r="R200" s="49"/>
      <c r="S200" s="49"/>
      <c r="T200" s="49"/>
      <c r="U200" s="49"/>
      <c r="V200" s="49"/>
      <c r="W200" s="49"/>
      <c r="X200" s="46"/>
      <c r="Y200" s="46"/>
      <c r="Z200" s="46"/>
      <c r="AA200" s="61"/>
      <c r="AB200" s="53">
        <f>COUNT(D200:AA200)</f>
        <v>0</v>
      </c>
      <c r="AC200" s="54">
        <f>IF(AB200=0,0,AVERAGE(D200:Z200))</f>
        <v>0</v>
      </c>
      <c r="AD200" s="54">
        <f>IF(AC200=0,0,AVERAGE(E200:AA200))</f>
        <v>0</v>
      </c>
      <c r="AE200" s="54">
        <f>IF(AD200=0,0,AVERAGE(F200:AB200))</f>
        <v>0</v>
      </c>
      <c r="AF200" s="24"/>
    </row>
    <row r="201" spans="1:32" s="1" customFormat="1" ht="15" customHeight="1" x14ac:dyDescent="0.2">
      <c r="A201" s="44" t="s">
        <v>381</v>
      </c>
      <c r="B201" s="45" t="s">
        <v>8</v>
      </c>
      <c r="C201" s="45" t="s">
        <v>47</v>
      </c>
      <c r="D201" s="46"/>
      <c r="E201" s="46"/>
      <c r="F201" s="46"/>
      <c r="G201" s="47"/>
      <c r="H201" s="48"/>
      <c r="I201" s="49"/>
      <c r="J201" s="47"/>
      <c r="K201" s="49"/>
      <c r="L201" s="49"/>
      <c r="M201" s="47"/>
      <c r="N201" s="50"/>
      <c r="O201" s="49"/>
      <c r="P201" s="49"/>
      <c r="Q201" s="49"/>
      <c r="R201" s="49"/>
      <c r="S201" s="49"/>
      <c r="T201" s="49"/>
      <c r="U201" s="49"/>
      <c r="V201" s="49"/>
      <c r="W201" s="49"/>
      <c r="X201" s="46"/>
      <c r="Y201" s="46"/>
      <c r="Z201" s="46"/>
      <c r="AA201" s="61"/>
      <c r="AB201" s="53">
        <f>COUNT(D201:AA201)</f>
        <v>0</v>
      </c>
      <c r="AC201" s="54">
        <f>IF(AB201=0,0,AVERAGE(D201:Z201))</f>
        <v>0</v>
      </c>
      <c r="AD201" s="54">
        <f>IF(AC201=0,0,AVERAGE(E201:AA201))</f>
        <v>0</v>
      </c>
      <c r="AE201" s="54">
        <f>IF(AD201=0,0,AVERAGE(F201:AB201))</f>
        <v>0</v>
      </c>
      <c r="AF201" s="24"/>
    </row>
    <row r="202" spans="1:32" s="1" customFormat="1" ht="15" customHeight="1" x14ac:dyDescent="0.2">
      <c r="A202" s="44" t="s">
        <v>363</v>
      </c>
      <c r="B202" s="45" t="s">
        <v>11</v>
      </c>
      <c r="C202" s="45" t="s">
        <v>42</v>
      </c>
      <c r="D202" s="46"/>
      <c r="E202" s="46"/>
      <c r="F202" s="46"/>
      <c r="G202" s="47"/>
      <c r="H202" s="48"/>
      <c r="I202" s="49"/>
      <c r="J202" s="47"/>
      <c r="K202" s="49"/>
      <c r="L202" s="49"/>
      <c r="M202" s="47"/>
      <c r="N202" s="50"/>
      <c r="O202" s="49"/>
      <c r="P202" s="49"/>
      <c r="Q202" s="49"/>
      <c r="R202" s="49"/>
      <c r="S202" s="49"/>
      <c r="T202" s="49"/>
      <c r="U202" s="49"/>
      <c r="V202" s="49"/>
      <c r="W202" s="49"/>
      <c r="X202" s="46"/>
      <c r="Y202" s="46"/>
      <c r="Z202" s="46"/>
      <c r="AA202" s="52"/>
      <c r="AB202" s="53">
        <f>COUNT(D202:AA202)</f>
        <v>0</v>
      </c>
      <c r="AC202" s="54">
        <f>IF(AB202=0,0,AVERAGE(D202:Z202))</f>
        <v>0</v>
      </c>
      <c r="AD202" s="54">
        <f>IF(AC202=0,0,AVERAGE(E202:AA202))</f>
        <v>0</v>
      </c>
      <c r="AE202" s="54">
        <f>IF(AD202=0,0,AVERAGE(F202:AB202))</f>
        <v>0</v>
      </c>
      <c r="AF202" s="24"/>
    </row>
    <row r="203" spans="1:32" s="1" customFormat="1" ht="15" customHeight="1" x14ac:dyDescent="0.2">
      <c r="A203" s="44" t="s">
        <v>402</v>
      </c>
      <c r="B203" s="45" t="s">
        <v>3</v>
      </c>
      <c r="C203" s="45" t="s">
        <v>47</v>
      </c>
      <c r="D203" s="46"/>
      <c r="E203" s="46"/>
      <c r="F203" s="46"/>
      <c r="G203" s="47"/>
      <c r="H203" s="48"/>
      <c r="I203" s="49"/>
      <c r="J203" s="47"/>
      <c r="K203" s="49"/>
      <c r="L203" s="49"/>
      <c r="M203" s="47"/>
      <c r="N203" s="50"/>
      <c r="O203" s="49"/>
      <c r="P203" s="49"/>
      <c r="Q203" s="49"/>
      <c r="R203" s="49"/>
      <c r="S203" s="49"/>
      <c r="T203" s="49"/>
      <c r="U203" s="49"/>
      <c r="V203" s="49"/>
      <c r="W203" s="49"/>
      <c r="X203" s="46"/>
      <c r="Y203" s="46"/>
      <c r="Z203" s="46"/>
      <c r="AA203" s="52"/>
      <c r="AB203" s="53">
        <f>COUNT(D203:AA203)</f>
        <v>0</v>
      </c>
      <c r="AC203" s="54">
        <f>IF(AB203=0,0,AVERAGE(D203:Z203))</f>
        <v>0</v>
      </c>
      <c r="AD203" s="54">
        <f>IF(AC203=0,0,AVERAGE(E203:AA203))</f>
        <v>0</v>
      </c>
      <c r="AE203" s="54">
        <f>IF(AD203=0,0,AVERAGE(F203:AB203))</f>
        <v>0</v>
      </c>
      <c r="AF203" s="24"/>
    </row>
    <row r="204" spans="1:32" s="1" customFormat="1" ht="15" customHeight="1" x14ac:dyDescent="0.2">
      <c r="A204" s="60" t="s">
        <v>116</v>
      </c>
      <c r="B204" s="46" t="s">
        <v>7</v>
      </c>
      <c r="C204" s="45" t="s">
        <v>42</v>
      </c>
      <c r="D204" s="46"/>
      <c r="E204" s="46"/>
      <c r="F204" s="46"/>
      <c r="G204" s="47"/>
      <c r="H204" s="48"/>
      <c r="I204" s="49"/>
      <c r="J204" s="47"/>
      <c r="K204" s="49"/>
      <c r="L204" s="49"/>
      <c r="M204" s="47"/>
      <c r="N204" s="50"/>
      <c r="O204" s="49"/>
      <c r="P204" s="49"/>
      <c r="Q204" s="49"/>
      <c r="R204" s="49"/>
      <c r="S204" s="49"/>
      <c r="T204" s="49"/>
      <c r="U204" s="49"/>
      <c r="V204" s="49"/>
      <c r="W204" s="49"/>
      <c r="X204" s="46"/>
      <c r="Y204" s="46"/>
      <c r="Z204" s="46"/>
      <c r="AA204" s="52"/>
      <c r="AB204" s="53">
        <f>COUNT(D204:AA204)</f>
        <v>0</v>
      </c>
      <c r="AC204" s="54">
        <f>IF(AB204=0,0,AVERAGE(D204:Z204))</f>
        <v>0</v>
      </c>
      <c r="AD204" s="54">
        <f>IF(AC204=0,0,AVERAGE(E204:AA204))</f>
        <v>0</v>
      </c>
      <c r="AE204" s="54">
        <f>IF(AD204=0,0,AVERAGE(F204:AB204))</f>
        <v>0</v>
      </c>
      <c r="AF204" s="24"/>
    </row>
    <row r="205" spans="1:32" s="1" customFormat="1" ht="15" customHeight="1" x14ac:dyDescent="0.2">
      <c r="A205" s="44" t="s">
        <v>116</v>
      </c>
      <c r="B205" s="45" t="s">
        <v>7</v>
      </c>
      <c r="C205" s="45" t="s">
        <v>54</v>
      </c>
      <c r="D205" s="46"/>
      <c r="E205" s="46"/>
      <c r="F205" s="46"/>
      <c r="G205" s="47"/>
      <c r="H205" s="48"/>
      <c r="I205" s="49"/>
      <c r="J205" s="47"/>
      <c r="K205" s="49"/>
      <c r="L205" s="49"/>
      <c r="M205" s="47"/>
      <c r="N205" s="50"/>
      <c r="O205" s="49"/>
      <c r="P205" s="49"/>
      <c r="Q205" s="49"/>
      <c r="R205" s="49"/>
      <c r="S205" s="49"/>
      <c r="T205" s="49"/>
      <c r="U205" s="49"/>
      <c r="V205" s="49"/>
      <c r="W205" s="49"/>
      <c r="X205" s="46"/>
      <c r="Y205" s="46"/>
      <c r="Z205" s="46"/>
      <c r="AA205" s="52"/>
      <c r="AB205" s="53">
        <f>COUNT(D205:AA205)</f>
        <v>0</v>
      </c>
      <c r="AC205" s="54">
        <f>IF(AB205=0,0,AVERAGE(D205:Z205))</f>
        <v>0</v>
      </c>
      <c r="AD205" s="54">
        <f>IF(AC205=0,0,AVERAGE(E205:AA205))</f>
        <v>0</v>
      </c>
      <c r="AE205" s="54">
        <f>IF(AD205=0,0,AVERAGE(F205:AB205))</f>
        <v>0</v>
      </c>
      <c r="AF205" s="24"/>
    </row>
    <row r="206" spans="1:32" s="1" customFormat="1" ht="15" customHeight="1" x14ac:dyDescent="0.2">
      <c r="A206" s="44" t="s">
        <v>383</v>
      </c>
      <c r="B206" s="45" t="s">
        <v>7</v>
      </c>
      <c r="C206" s="45" t="s">
        <v>44</v>
      </c>
      <c r="D206" s="46"/>
      <c r="E206" s="46"/>
      <c r="F206" s="46"/>
      <c r="G206" s="47"/>
      <c r="H206" s="48"/>
      <c r="I206" s="49"/>
      <c r="J206" s="47"/>
      <c r="K206" s="49"/>
      <c r="L206" s="49"/>
      <c r="M206" s="47"/>
      <c r="N206" s="50"/>
      <c r="O206" s="49"/>
      <c r="P206" s="49"/>
      <c r="Q206" s="49"/>
      <c r="R206" s="49"/>
      <c r="S206" s="49"/>
      <c r="T206" s="49"/>
      <c r="U206" s="49"/>
      <c r="V206" s="49"/>
      <c r="W206" s="49"/>
      <c r="X206" s="46"/>
      <c r="Y206" s="51"/>
      <c r="Z206" s="46"/>
      <c r="AA206" s="52"/>
      <c r="AB206" s="53">
        <f>COUNT(D206:AA206)</f>
        <v>0</v>
      </c>
      <c r="AC206" s="54">
        <f>IF(AB206=0,0,AVERAGE(D206:Z206))</f>
        <v>0</v>
      </c>
      <c r="AD206" s="54">
        <f>IF(AC206=0,0,AVERAGE(E206:AA206))</f>
        <v>0</v>
      </c>
      <c r="AE206" s="54">
        <f>IF(AD206=0,0,AVERAGE(F206:AB206))</f>
        <v>0</v>
      </c>
      <c r="AF206" s="24"/>
    </row>
    <row r="207" spans="1:32" s="1" customFormat="1" ht="15" customHeight="1" x14ac:dyDescent="0.2">
      <c r="A207" s="44" t="s">
        <v>117</v>
      </c>
      <c r="B207" s="45" t="s">
        <v>6</v>
      </c>
      <c r="C207" s="45" t="s">
        <v>42</v>
      </c>
      <c r="D207" s="46"/>
      <c r="E207" s="46"/>
      <c r="F207" s="46"/>
      <c r="G207" s="47"/>
      <c r="H207" s="48"/>
      <c r="I207" s="49"/>
      <c r="J207" s="47"/>
      <c r="K207" s="49"/>
      <c r="L207" s="49"/>
      <c r="M207" s="47"/>
      <c r="N207" s="50"/>
      <c r="O207" s="49"/>
      <c r="P207" s="49"/>
      <c r="Q207" s="49"/>
      <c r="R207" s="49"/>
      <c r="S207" s="49"/>
      <c r="T207" s="49"/>
      <c r="U207" s="49"/>
      <c r="V207" s="49"/>
      <c r="W207" s="49"/>
      <c r="X207" s="46"/>
      <c r="Y207" s="46"/>
      <c r="Z207" s="46"/>
      <c r="AA207" s="52"/>
      <c r="AB207" s="53">
        <f>COUNT(D207:AA207)</f>
        <v>0</v>
      </c>
      <c r="AC207" s="54">
        <f>IF(AB207=0,0,AVERAGE(D207:Z207))</f>
        <v>0</v>
      </c>
      <c r="AD207" s="54">
        <f>IF(AC207=0,0,AVERAGE(E207:AA207))</f>
        <v>0</v>
      </c>
      <c r="AE207" s="54">
        <f>IF(AD207=0,0,AVERAGE(F207:AB207))</f>
        <v>0</v>
      </c>
      <c r="AF207" s="24"/>
    </row>
    <row r="208" spans="1:32" s="1" customFormat="1" ht="15" customHeight="1" x14ac:dyDescent="0.2">
      <c r="A208" s="55" t="s">
        <v>117</v>
      </c>
      <c r="B208" s="46" t="s">
        <v>6</v>
      </c>
      <c r="C208" s="46" t="s">
        <v>54</v>
      </c>
      <c r="D208" s="46"/>
      <c r="E208" s="46"/>
      <c r="F208" s="46"/>
      <c r="G208" s="47"/>
      <c r="H208" s="48"/>
      <c r="I208" s="49"/>
      <c r="J208" s="47"/>
      <c r="K208" s="49"/>
      <c r="L208" s="49"/>
      <c r="M208" s="47"/>
      <c r="N208" s="50"/>
      <c r="O208" s="49"/>
      <c r="P208" s="49"/>
      <c r="Q208" s="49"/>
      <c r="R208" s="49"/>
      <c r="S208" s="49"/>
      <c r="T208" s="49"/>
      <c r="U208" s="49"/>
      <c r="V208" s="49"/>
      <c r="W208" s="49"/>
      <c r="X208" s="46"/>
      <c r="Y208" s="46"/>
      <c r="Z208" s="46"/>
      <c r="AA208" s="52"/>
      <c r="AB208" s="53">
        <f>COUNT(D208:AA208)</f>
        <v>0</v>
      </c>
      <c r="AC208" s="54">
        <f>IF(AB208=0,0,AVERAGE(D208:Z208))</f>
        <v>0</v>
      </c>
      <c r="AD208" s="54">
        <f>IF(AC208=0,0,AVERAGE(E208:AA208))</f>
        <v>0</v>
      </c>
      <c r="AE208" s="54">
        <f>IF(AD208=0,0,AVERAGE(F208:AB208))</f>
        <v>0</v>
      </c>
      <c r="AF208" s="24"/>
    </row>
    <row r="209" spans="1:32" s="1" customFormat="1" ht="15" customHeight="1" x14ac:dyDescent="0.2">
      <c r="A209" s="294" t="s">
        <v>118</v>
      </c>
      <c r="B209" s="295" t="s">
        <v>9</v>
      </c>
      <c r="C209" s="295" t="s">
        <v>88</v>
      </c>
      <c r="D209" s="46"/>
      <c r="E209" s="46"/>
      <c r="F209" s="46"/>
      <c r="G209" s="47"/>
      <c r="H209" s="48"/>
      <c r="I209" s="49"/>
      <c r="J209" s="47"/>
      <c r="K209" s="49"/>
      <c r="L209" s="49"/>
      <c r="M209" s="47"/>
      <c r="N209" s="50"/>
      <c r="O209" s="49"/>
      <c r="P209" s="49"/>
      <c r="Q209" s="49"/>
      <c r="R209" s="49"/>
      <c r="S209" s="49"/>
      <c r="T209" s="49"/>
      <c r="U209" s="49"/>
      <c r="V209" s="49"/>
      <c r="W209" s="49"/>
      <c r="X209" s="46"/>
      <c r="Y209" s="46"/>
      <c r="Z209" s="46"/>
      <c r="AA209" s="52"/>
      <c r="AB209" s="53">
        <f>COUNT(D209:AA209)</f>
        <v>0</v>
      </c>
      <c r="AC209" s="54">
        <f>IF(AB209=0,0,AVERAGE(D209:Z209))</f>
        <v>0</v>
      </c>
      <c r="AD209" s="54">
        <f>IF(AC209=0,0,AVERAGE(E209:AA209))</f>
        <v>0</v>
      </c>
      <c r="AE209" s="54">
        <f>IF(AD209=0,0,AVERAGE(F209:AB209))</f>
        <v>0</v>
      </c>
      <c r="AF209" s="24"/>
    </row>
    <row r="210" spans="1:32" s="1" customFormat="1" ht="15" customHeight="1" x14ac:dyDescent="0.2">
      <c r="A210" s="44" t="s">
        <v>286</v>
      </c>
      <c r="B210" s="45" t="s">
        <v>12</v>
      </c>
      <c r="C210" s="45" t="s">
        <v>42</v>
      </c>
      <c r="D210" s="46"/>
      <c r="E210" s="46"/>
      <c r="F210" s="46"/>
      <c r="G210" s="47"/>
      <c r="H210" s="48"/>
      <c r="I210" s="49"/>
      <c r="J210" s="47"/>
      <c r="K210" s="49"/>
      <c r="L210" s="49"/>
      <c r="M210" s="47"/>
      <c r="N210" s="50"/>
      <c r="O210" s="49"/>
      <c r="P210" s="49"/>
      <c r="Q210" s="49"/>
      <c r="R210" s="49"/>
      <c r="S210" s="49"/>
      <c r="T210" s="49"/>
      <c r="U210" s="49"/>
      <c r="V210" s="49"/>
      <c r="W210" s="49"/>
      <c r="X210" s="46"/>
      <c r="Y210" s="46"/>
      <c r="Z210" s="46"/>
      <c r="AA210" s="46"/>
      <c r="AB210" s="53">
        <f>COUNT(D210:AA210)</f>
        <v>0</v>
      </c>
      <c r="AC210" s="54">
        <f>IF(AB210=0,0,AVERAGE(D210:Z210))</f>
        <v>0</v>
      </c>
      <c r="AD210" s="54">
        <f>IF(AC210=0,0,AVERAGE(E210:AA210))</f>
        <v>0</v>
      </c>
      <c r="AE210" s="54">
        <f>IF(AD210=0,0,AVERAGE(F210:AB210))</f>
        <v>0</v>
      </c>
      <c r="AF210" s="24"/>
    </row>
    <row r="211" spans="1:32" s="1" customFormat="1" ht="15" customHeight="1" x14ac:dyDescent="0.2">
      <c r="A211" s="44" t="s">
        <v>286</v>
      </c>
      <c r="B211" s="45" t="s">
        <v>12</v>
      </c>
      <c r="C211" s="45" t="s">
        <v>47</v>
      </c>
      <c r="D211" s="46"/>
      <c r="E211" s="46"/>
      <c r="F211" s="46"/>
      <c r="G211" s="47"/>
      <c r="H211" s="48"/>
      <c r="I211" s="49"/>
      <c r="J211" s="47"/>
      <c r="K211" s="49"/>
      <c r="L211" s="49"/>
      <c r="M211" s="47"/>
      <c r="N211" s="50"/>
      <c r="O211" s="49"/>
      <c r="P211" s="49"/>
      <c r="Q211" s="49"/>
      <c r="R211" s="49"/>
      <c r="S211" s="49"/>
      <c r="T211" s="49"/>
      <c r="U211" s="49"/>
      <c r="V211" s="49"/>
      <c r="W211" s="49"/>
      <c r="X211" s="46"/>
      <c r="Y211" s="46"/>
      <c r="Z211" s="46"/>
      <c r="AA211" s="52"/>
      <c r="AB211" s="53">
        <f>COUNT(D211:AA211)</f>
        <v>0</v>
      </c>
      <c r="AC211" s="54">
        <f>IF(AB211=0,0,AVERAGE(D211:Z211))</f>
        <v>0</v>
      </c>
      <c r="AD211" s="54">
        <f>IF(AC211=0,0,AVERAGE(E211:AA211))</f>
        <v>0</v>
      </c>
      <c r="AE211" s="54">
        <f>IF(AD211=0,0,AVERAGE(F211:AB211))</f>
        <v>0</v>
      </c>
      <c r="AF211" s="24"/>
    </row>
    <row r="212" spans="1:32" s="1" customFormat="1" ht="15" customHeight="1" x14ac:dyDescent="0.2">
      <c r="A212" s="44" t="s">
        <v>286</v>
      </c>
      <c r="B212" s="45" t="s">
        <v>12</v>
      </c>
      <c r="C212" s="45" t="s">
        <v>54</v>
      </c>
      <c r="D212" s="46"/>
      <c r="E212" s="46"/>
      <c r="F212" s="46"/>
      <c r="G212" s="47"/>
      <c r="H212" s="48"/>
      <c r="I212" s="49"/>
      <c r="J212" s="47"/>
      <c r="K212" s="49"/>
      <c r="L212" s="49"/>
      <c r="M212" s="47"/>
      <c r="N212" s="50"/>
      <c r="O212" s="49"/>
      <c r="P212" s="49"/>
      <c r="Q212" s="49"/>
      <c r="R212" s="49"/>
      <c r="S212" s="49"/>
      <c r="T212" s="49"/>
      <c r="U212" s="49"/>
      <c r="V212" s="49"/>
      <c r="W212" s="49"/>
      <c r="X212" s="46"/>
      <c r="Y212" s="46"/>
      <c r="Z212" s="46"/>
      <c r="AA212" s="52"/>
      <c r="AB212" s="53">
        <f>COUNT(D212:AA212)</f>
        <v>0</v>
      </c>
      <c r="AC212" s="54">
        <f>IF(AB212=0,0,AVERAGE(D212:Z212))</f>
        <v>0</v>
      </c>
      <c r="AD212" s="54">
        <f>IF(AC212=0,0,AVERAGE(E212:AA212))</f>
        <v>0</v>
      </c>
      <c r="AE212" s="54">
        <f>IF(AD212=0,0,AVERAGE(F212:AB212))</f>
        <v>0</v>
      </c>
      <c r="AF212" s="24"/>
    </row>
    <row r="213" spans="1:32" s="1" customFormat="1" ht="15" customHeight="1" x14ac:dyDescent="0.2">
      <c r="A213" s="44" t="s">
        <v>364</v>
      </c>
      <c r="B213" s="45" t="s">
        <v>7</v>
      </c>
      <c r="C213" s="45" t="s">
        <v>42</v>
      </c>
      <c r="D213" s="46"/>
      <c r="E213" s="46"/>
      <c r="F213" s="46"/>
      <c r="G213" s="47"/>
      <c r="H213" s="48"/>
      <c r="I213" s="49"/>
      <c r="J213" s="47"/>
      <c r="K213" s="49"/>
      <c r="L213" s="49"/>
      <c r="M213" s="47"/>
      <c r="N213" s="50"/>
      <c r="O213" s="49"/>
      <c r="P213" s="49"/>
      <c r="Q213" s="49"/>
      <c r="R213" s="49"/>
      <c r="S213" s="49"/>
      <c r="T213" s="49"/>
      <c r="U213" s="49"/>
      <c r="V213" s="49"/>
      <c r="W213" s="49"/>
      <c r="X213" s="46"/>
      <c r="Y213" s="46"/>
      <c r="Z213" s="46"/>
      <c r="AA213" s="52"/>
      <c r="AB213" s="53">
        <f>COUNT(D213:AA213)</f>
        <v>0</v>
      </c>
      <c r="AC213" s="54">
        <f>IF(AB213=0,0,AVERAGE(D213:Z213))</f>
        <v>0</v>
      </c>
      <c r="AD213" s="54">
        <f>IF(AC213=0,0,AVERAGE(E213:AA213))</f>
        <v>0</v>
      </c>
      <c r="AE213" s="54">
        <f>IF(AD213=0,0,AVERAGE(F213:AB213))</f>
        <v>0</v>
      </c>
      <c r="AF213" s="24"/>
    </row>
    <row r="214" spans="1:32" s="1" customFormat="1" ht="15" customHeight="1" x14ac:dyDescent="0.2">
      <c r="A214" s="60" t="s">
        <v>395</v>
      </c>
      <c r="B214" s="52" t="s">
        <v>5</v>
      </c>
      <c r="C214" s="52" t="s">
        <v>42</v>
      </c>
      <c r="D214" s="46"/>
      <c r="E214" s="46"/>
      <c r="F214" s="46"/>
      <c r="G214" s="47"/>
      <c r="H214" s="48"/>
      <c r="I214" s="49"/>
      <c r="J214" s="47"/>
      <c r="K214" s="49"/>
      <c r="L214" s="49"/>
      <c r="M214" s="47"/>
      <c r="N214" s="50"/>
      <c r="O214" s="49"/>
      <c r="P214" s="49"/>
      <c r="Q214" s="49"/>
      <c r="R214" s="49"/>
      <c r="S214" s="49"/>
      <c r="T214" s="49"/>
      <c r="U214" s="49"/>
      <c r="V214" s="49"/>
      <c r="W214" s="49"/>
      <c r="X214" s="46"/>
      <c r="Y214" s="46"/>
      <c r="Z214" s="46"/>
      <c r="AA214" s="52"/>
      <c r="AB214" s="53">
        <f>COUNT(D214:AA214)</f>
        <v>0</v>
      </c>
      <c r="AC214" s="54">
        <f>IF(AB214=0,0,AVERAGE(D214:Z214))</f>
        <v>0</v>
      </c>
      <c r="AD214" s="54">
        <f>IF(AC214=0,0,AVERAGE(E214:AA214))</f>
        <v>0</v>
      </c>
      <c r="AE214" s="54">
        <f>IF(AD214=0,0,AVERAGE(F214:AB214))</f>
        <v>0</v>
      </c>
      <c r="AF214" s="24"/>
    </row>
    <row r="215" spans="1:32" s="1" customFormat="1" ht="15" customHeight="1" x14ac:dyDescent="0.2">
      <c r="A215" s="44" t="s">
        <v>120</v>
      </c>
      <c r="B215" s="45" t="s">
        <v>9</v>
      </c>
      <c r="C215" s="45" t="s">
        <v>54</v>
      </c>
      <c r="D215" s="46"/>
      <c r="E215" s="46"/>
      <c r="F215" s="46"/>
      <c r="G215" s="47"/>
      <c r="H215" s="48"/>
      <c r="I215" s="49"/>
      <c r="J215" s="47"/>
      <c r="K215" s="49"/>
      <c r="L215" s="49"/>
      <c r="M215" s="47"/>
      <c r="N215" s="50"/>
      <c r="O215" s="49"/>
      <c r="P215" s="49"/>
      <c r="Q215" s="49"/>
      <c r="R215" s="49"/>
      <c r="S215" s="49"/>
      <c r="T215" s="49"/>
      <c r="U215" s="49"/>
      <c r="V215" s="49"/>
      <c r="W215" s="49"/>
      <c r="X215" s="46"/>
      <c r="Y215" s="46"/>
      <c r="Z215" s="46"/>
      <c r="AA215" s="52"/>
      <c r="AB215" s="53">
        <f>COUNT(D215:AA215)</f>
        <v>0</v>
      </c>
      <c r="AC215" s="54">
        <f>IF(AB215=0,0,AVERAGE(D215:Z215))</f>
        <v>0</v>
      </c>
      <c r="AD215" s="54">
        <f>IF(AC215=0,0,AVERAGE(E215:AA215))</f>
        <v>0</v>
      </c>
      <c r="AE215" s="54">
        <f>IF(AD215=0,0,AVERAGE(F215:AB215))</f>
        <v>0</v>
      </c>
      <c r="AF215" s="24"/>
    </row>
    <row r="216" spans="1:32" s="1" customFormat="1" ht="15" customHeight="1" x14ac:dyDescent="0.2">
      <c r="A216" s="44" t="s">
        <v>120</v>
      </c>
      <c r="B216" s="45" t="s">
        <v>9</v>
      </c>
      <c r="C216" s="45" t="s">
        <v>44</v>
      </c>
      <c r="D216" s="46"/>
      <c r="E216" s="46"/>
      <c r="F216" s="46"/>
      <c r="G216" s="47"/>
      <c r="H216" s="48"/>
      <c r="I216" s="49"/>
      <c r="J216" s="47"/>
      <c r="K216" s="49"/>
      <c r="L216" s="49"/>
      <c r="M216" s="47"/>
      <c r="N216" s="50"/>
      <c r="O216" s="49"/>
      <c r="P216" s="49"/>
      <c r="Q216" s="49"/>
      <c r="R216" s="49"/>
      <c r="S216" s="49"/>
      <c r="T216" s="49"/>
      <c r="U216" s="49"/>
      <c r="V216" s="49"/>
      <c r="W216" s="49"/>
      <c r="X216" s="46"/>
      <c r="Y216" s="46"/>
      <c r="Z216" s="46"/>
      <c r="AA216" s="61"/>
      <c r="AB216" s="53">
        <f>COUNT(D216:AA216)</f>
        <v>0</v>
      </c>
      <c r="AC216" s="54">
        <f>IF(AB216=0,0,AVERAGE(D216:Z216))</f>
        <v>0</v>
      </c>
      <c r="AD216" s="54">
        <f>IF(AC216=0,0,AVERAGE(E216:AA216))</f>
        <v>0</v>
      </c>
      <c r="AE216" s="54">
        <f>IF(AD216=0,0,AVERAGE(F216:AB216))</f>
        <v>0</v>
      </c>
      <c r="AF216" s="24"/>
    </row>
    <row r="217" spans="1:32" s="1" customFormat="1" ht="15" customHeight="1" x14ac:dyDescent="0.2">
      <c r="A217" s="60" t="s">
        <v>350</v>
      </c>
      <c r="B217" s="52" t="s">
        <v>5</v>
      </c>
      <c r="C217" s="52" t="s">
        <v>52</v>
      </c>
      <c r="D217" s="46"/>
      <c r="E217" s="46"/>
      <c r="F217" s="46"/>
      <c r="G217" s="47"/>
      <c r="H217" s="48"/>
      <c r="I217" s="49"/>
      <c r="J217" s="47"/>
      <c r="K217" s="49"/>
      <c r="L217" s="49"/>
      <c r="M217" s="47"/>
      <c r="N217" s="50"/>
      <c r="O217" s="49"/>
      <c r="P217" s="49"/>
      <c r="Q217" s="49"/>
      <c r="R217" s="49"/>
      <c r="S217" s="49"/>
      <c r="T217" s="49"/>
      <c r="U217" s="49"/>
      <c r="V217" s="49"/>
      <c r="W217" s="49"/>
      <c r="X217" s="46"/>
      <c r="Y217" s="46"/>
      <c r="Z217" s="46"/>
      <c r="AA217" s="52"/>
      <c r="AB217" s="53">
        <f>COUNT(D217:AA217)</f>
        <v>0</v>
      </c>
      <c r="AC217" s="54">
        <f>IF(AB217=0,0,AVERAGE(D217:Z217))</f>
        <v>0</v>
      </c>
      <c r="AD217" s="54">
        <f>IF(AC217=0,0,AVERAGE(E217:AA217))</f>
        <v>0</v>
      </c>
      <c r="AE217" s="54">
        <f>IF(AD217=0,0,AVERAGE(F217:AB217))</f>
        <v>0</v>
      </c>
      <c r="AF217" s="24"/>
    </row>
    <row r="218" spans="1:32" s="1" customFormat="1" ht="15" customHeight="1" x14ac:dyDescent="0.2">
      <c r="A218" s="44" t="s">
        <v>355</v>
      </c>
      <c r="B218" s="45" t="s">
        <v>5</v>
      </c>
      <c r="C218" s="45" t="s">
        <v>42</v>
      </c>
      <c r="D218" s="46"/>
      <c r="E218" s="46"/>
      <c r="F218" s="46"/>
      <c r="G218" s="47"/>
      <c r="H218" s="48"/>
      <c r="I218" s="49"/>
      <c r="J218" s="47"/>
      <c r="K218" s="49"/>
      <c r="L218" s="49"/>
      <c r="M218" s="47"/>
      <c r="N218" s="50"/>
      <c r="O218" s="49"/>
      <c r="P218" s="76"/>
      <c r="Q218" s="49"/>
      <c r="R218" s="49"/>
      <c r="S218" s="49"/>
      <c r="T218" s="49"/>
      <c r="U218" s="49"/>
      <c r="V218" s="49"/>
      <c r="W218" s="49"/>
      <c r="X218" s="46"/>
      <c r="Y218" s="46"/>
      <c r="Z218" s="46"/>
      <c r="AA218" s="61"/>
      <c r="AB218" s="53">
        <f>COUNT(D218:AA218)</f>
        <v>0</v>
      </c>
      <c r="AC218" s="54">
        <f>IF(AB218=0,0,AVERAGE(D218:Z218))</f>
        <v>0</v>
      </c>
      <c r="AD218" s="54">
        <f>IF(AC218=0,0,AVERAGE(E218:AA218))</f>
        <v>0</v>
      </c>
      <c r="AE218" s="54">
        <f>IF(AD218=0,0,AVERAGE(F218:AB218))</f>
        <v>0</v>
      </c>
      <c r="AF218" s="24"/>
    </row>
    <row r="219" spans="1:32" s="1" customFormat="1" ht="15" customHeight="1" x14ac:dyDescent="0.2">
      <c r="A219" s="44" t="s">
        <v>322</v>
      </c>
      <c r="B219" s="45" t="s">
        <v>7</v>
      </c>
      <c r="C219" s="45" t="s">
        <v>42</v>
      </c>
      <c r="D219" s="46"/>
      <c r="E219" s="46"/>
      <c r="F219" s="46"/>
      <c r="G219" s="47"/>
      <c r="H219" s="48"/>
      <c r="I219" s="49"/>
      <c r="J219" s="47"/>
      <c r="K219" s="49"/>
      <c r="L219" s="49"/>
      <c r="M219" s="47"/>
      <c r="N219" s="50"/>
      <c r="O219" s="67"/>
      <c r="P219" s="49"/>
      <c r="Q219" s="49"/>
      <c r="R219" s="49"/>
      <c r="S219" s="49"/>
      <c r="T219" s="49"/>
      <c r="U219" s="49"/>
      <c r="V219" s="49"/>
      <c r="W219" s="49"/>
      <c r="X219" s="46"/>
      <c r="Y219" s="46"/>
      <c r="Z219" s="46"/>
      <c r="AA219" s="52"/>
      <c r="AB219" s="53">
        <f>COUNT(D219:AA219)</f>
        <v>0</v>
      </c>
      <c r="AC219" s="54">
        <f>IF(AB219=0,0,AVERAGE(D219:Z219))</f>
        <v>0</v>
      </c>
      <c r="AD219" s="54">
        <f>IF(AC219=0,0,AVERAGE(E219:AA219))</f>
        <v>0</v>
      </c>
      <c r="AE219" s="54">
        <f>IF(AD219=0,0,AVERAGE(F219:AB219))</f>
        <v>0</v>
      </c>
      <c r="AF219" s="24"/>
    </row>
    <row r="220" spans="1:32" s="1" customFormat="1" ht="15" customHeight="1" x14ac:dyDescent="0.2">
      <c r="A220" s="44" t="s">
        <v>322</v>
      </c>
      <c r="B220" s="45" t="s">
        <v>7</v>
      </c>
      <c r="C220" s="45" t="s">
        <v>47</v>
      </c>
      <c r="D220" s="46"/>
      <c r="E220" s="46"/>
      <c r="F220" s="46"/>
      <c r="G220" s="47"/>
      <c r="H220" s="48"/>
      <c r="I220" s="49"/>
      <c r="J220" s="47"/>
      <c r="K220" s="49"/>
      <c r="L220" s="49"/>
      <c r="M220" s="47"/>
      <c r="N220" s="50"/>
      <c r="O220" s="49"/>
      <c r="P220" s="49"/>
      <c r="Q220" s="49"/>
      <c r="R220" s="49"/>
      <c r="S220" s="49"/>
      <c r="T220" s="49"/>
      <c r="U220" s="49"/>
      <c r="V220" s="49"/>
      <c r="W220" s="49"/>
      <c r="X220" s="46"/>
      <c r="Y220" s="46"/>
      <c r="Z220" s="46"/>
      <c r="AA220" s="52"/>
      <c r="AB220" s="53">
        <f>COUNT(D220:AA220)</f>
        <v>0</v>
      </c>
      <c r="AC220" s="54">
        <f>IF(AB220=0,0,AVERAGE(D220:Z220))</f>
        <v>0</v>
      </c>
      <c r="AD220" s="54">
        <f>IF(AC220=0,0,AVERAGE(E220:AA220))</f>
        <v>0</v>
      </c>
      <c r="AE220" s="54">
        <f>IF(AD220=0,0,AVERAGE(F220:AB220))</f>
        <v>0</v>
      </c>
      <c r="AF220" s="24"/>
    </row>
    <row r="221" spans="1:32" s="1" customFormat="1" ht="15" customHeight="1" x14ac:dyDescent="0.2">
      <c r="A221" s="44" t="s">
        <v>121</v>
      </c>
      <c r="B221" s="45" t="s">
        <v>11</v>
      </c>
      <c r="C221" s="45" t="s">
        <v>42</v>
      </c>
      <c r="D221" s="46"/>
      <c r="E221" s="52"/>
      <c r="F221" s="52"/>
      <c r="G221" s="61"/>
      <c r="H221" s="88"/>
      <c r="I221" s="52"/>
      <c r="J221" s="61"/>
      <c r="K221" s="46"/>
      <c r="L221" s="52"/>
      <c r="M221" s="61"/>
      <c r="N221" s="7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61"/>
      <c r="AB221" s="53">
        <f>COUNT(D221:AA221)</f>
        <v>0</v>
      </c>
      <c r="AC221" s="54">
        <f>IF(AB221=0,0,AVERAGE(D221:Z221))</f>
        <v>0</v>
      </c>
      <c r="AD221" s="54">
        <f>IF(AC221=0,0,AVERAGE(E221:AA221))</f>
        <v>0</v>
      </c>
      <c r="AE221" s="54">
        <f>IF(AD221=0,0,AVERAGE(F221:AB221))</f>
        <v>0</v>
      </c>
      <c r="AF221" s="24"/>
    </row>
    <row r="222" spans="1:32" s="1" customFormat="1" ht="15" customHeight="1" x14ac:dyDescent="0.2">
      <c r="A222" s="44" t="s">
        <v>333</v>
      </c>
      <c r="B222" s="45" t="s">
        <v>11</v>
      </c>
      <c r="C222" s="45" t="s">
        <v>42</v>
      </c>
      <c r="D222" s="46"/>
      <c r="E222" s="46"/>
      <c r="F222" s="46"/>
      <c r="G222" s="47"/>
      <c r="H222" s="48"/>
      <c r="I222" s="49"/>
      <c r="J222" s="47"/>
      <c r="K222" s="49"/>
      <c r="L222" s="49"/>
      <c r="M222" s="47"/>
      <c r="N222" s="50"/>
      <c r="O222" s="49"/>
      <c r="P222" s="49"/>
      <c r="Q222" s="49"/>
      <c r="R222" s="49"/>
      <c r="S222" s="49"/>
      <c r="T222" s="49"/>
      <c r="U222" s="49"/>
      <c r="V222" s="49"/>
      <c r="W222" s="49"/>
      <c r="X222" s="46"/>
      <c r="Y222" s="46"/>
      <c r="Z222" s="46"/>
      <c r="AA222" s="52"/>
      <c r="AB222" s="53">
        <f>COUNT(D222:AA222)</f>
        <v>0</v>
      </c>
      <c r="AC222" s="54">
        <f>IF(AB222=0,0,AVERAGE(D222:Z222))</f>
        <v>0</v>
      </c>
      <c r="AD222" s="54">
        <f>IF(AC222=0,0,AVERAGE(E222:AA222))</f>
        <v>0</v>
      </c>
      <c r="AE222" s="54">
        <f>IF(AD222=0,0,AVERAGE(F222:AB222))</f>
        <v>0</v>
      </c>
      <c r="AF222" s="24"/>
    </row>
    <row r="223" spans="1:32" s="1" customFormat="1" ht="15" customHeight="1" x14ac:dyDescent="0.2">
      <c r="A223" s="69" t="s">
        <v>122</v>
      </c>
      <c r="B223" s="45" t="s">
        <v>5</v>
      </c>
      <c r="C223" s="45" t="s">
        <v>42</v>
      </c>
      <c r="D223" s="46"/>
      <c r="E223" s="46"/>
      <c r="F223" s="77"/>
      <c r="G223" s="47"/>
      <c r="H223" s="48"/>
      <c r="I223" s="49"/>
      <c r="J223" s="47"/>
      <c r="K223" s="49"/>
      <c r="L223" s="49"/>
      <c r="M223" s="47"/>
      <c r="N223" s="50"/>
      <c r="O223" s="49"/>
      <c r="P223" s="49"/>
      <c r="Q223" s="49"/>
      <c r="R223" s="49"/>
      <c r="S223" s="49"/>
      <c r="T223" s="49"/>
      <c r="U223" s="49"/>
      <c r="V223" s="49"/>
      <c r="W223" s="49"/>
      <c r="X223" s="46"/>
      <c r="Y223" s="51"/>
      <c r="Z223" s="46"/>
      <c r="AA223" s="52"/>
      <c r="AB223" s="53">
        <f>COUNT(D223:AA223)</f>
        <v>0</v>
      </c>
      <c r="AC223" s="54">
        <f>IF(AB223=0,0,AVERAGE(D223:Z223))</f>
        <v>0</v>
      </c>
      <c r="AD223" s="54">
        <f>IF(AC223=0,0,AVERAGE(E223:AA223))</f>
        <v>0</v>
      </c>
      <c r="AE223" s="54">
        <f>IF(AD223=0,0,AVERAGE(F223:AB223))</f>
        <v>0</v>
      </c>
      <c r="AF223" s="24"/>
    </row>
    <row r="224" spans="1:32" s="1" customFormat="1" ht="15" customHeight="1" x14ac:dyDescent="0.2">
      <c r="A224" s="44" t="s">
        <v>287</v>
      </c>
      <c r="B224" s="45" t="s">
        <v>8</v>
      </c>
      <c r="C224" s="45" t="s">
        <v>42</v>
      </c>
      <c r="D224" s="46"/>
      <c r="E224" s="46"/>
      <c r="F224" s="46"/>
      <c r="G224" s="47"/>
      <c r="H224" s="48"/>
      <c r="I224" s="49"/>
      <c r="J224" s="47"/>
      <c r="K224" s="49"/>
      <c r="L224" s="49"/>
      <c r="M224" s="47"/>
      <c r="N224" s="50"/>
      <c r="O224" s="49"/>
      <c r="P224" s="49"/>
      <c r="Q224" s="49"/>
      <c r="R224" s="49"/>
      <c r="S224" s="49"/>
      <c r="T224" s="49"/>
      <c r="U224" s="49"/>
      <c r="V224" s="49"/>
      <c r="W224" s="49"/>
      <c r="X224" s="46"/>
      <c r="Y224" s="46"/>
      <c r="Z224" s="46"/>
      <c r="AA224" s="52"/>
      <c r="AB224" s="53">
        <f>COUNT(D224:AA224)</f>
        <v>0</v>
      </c>
      <c r="AC224" s="54">
        <f>IF(AB224=0,0,AVERAGE(D224:Z224))</f>
        <v>0</v>
      </c>
      <c r="AD224" s="54">
        <f>IF(AC224=0,0,AVERAGE(E224:AA224))</f>
        <v>0</v>
      </c>
      <c r="AE224" s="54">
        <f>IF(AD224=0,0,AVERAGE(F224:AB224))</f>
        <v>0</v>
      </c>
      <c r="AF224" s="24"/>
    </row>
    <row r="225" spans="1:32" s="1" customFormat="1" ht="15" customHeight="1" x14ac:dyDescent="0.2">
      <c r="A225" s="44" t="s">
        <v>288</v>
      </c>
      <c r="B225" s="45" t="s">
        <v>3</v>
      </c>
      <c r="C225" s="45" t="s">
        <v>55</v>
      </c>
      <c r="D225" s="46"/>
      <c r="E225" s="46"/>
      <c r="F225" s="46"/>
      <c r="G225" s="47"/>
      <c r="H225" s="48"/>
      <c r="I225" s="49"/>
      <c r="J225" s="47"/>
      <c r="K225" s="49"/>
      <c r="L225" s="49"/>
      <c r="M225" s="47"/>
      <c r="N225" s="50"/>
      <c r="O225" s="49"/>
      <c r="P225" s="49"/>
      <c r="Q225" s="49"/>
      <c r="R225" s="49"/>
      <c r="S225" s="49"/>
      <c r="T225" s="49"/>
      <c r="U225" s="49"/>
      <c r="V225" s="49"/>
      <c r="W225" s="49"/>
      <c r="X225" s="46"/>
      <c r="Y225" s="46"/>
      <c r="Z225" s="46"/>
      <c r="AA225" s="52"/>
      <c r="AB225" s="53">
        <f>COUNT(D225:AA225)</f>
        <v>0</v>
      </c>
      <c r="AC225" s="54">
        <f>IF(AB225=0,0,AVERAGE(D225:Z225))</f>
        <v>0</v>
      </c>
      <c r="AD225" s="54">
        <f>IF(AC225=0,0,AVERAGE(E225:AA225))</f>
        <v>0</v>
      </c>
      <c r="AE225" s="54">
        <f>IF(AD225=0,0,AVERAGE(F225:AB225))</f>
        <v>0</v>
      </c>
      <c r="AF225" s="24"/>
    </row>
    <row r="226" spans="1:32" s="1" customFormat="1" ht="15" customHeight="1" x14ac:dyDescent="0.2">
      <c r="A226" s="44" t="s">
        <v>123</v>
      </c>
      <c r="B226" s="45" t="s">
        <v>11</v>
      </c>
      <c r="C226" s="45" t="s">
        <v>42</v>
      </c>
      <c r="D226" s="46"/>
      <c r="E226" s="46"/>
      <c r="F226" s="46"/>
      <c r="G226" s="47"/>
      <c r="H226" s="48"/>
      <c r="I226" s="49"/>
      <c r="J226" s="47"/>
      <c r="K226" s="49"/>
      <c r="L226" s="49"/>
      <c r="M226" s="47"/>
      <c r="N226" s="50"/>
      <c r="O226" s="49"/>
      <c r="P226" s="49"/>
      <c r="Q226" s="49"/>
      <c r="R226" s="49"/>
      <c r="S226" s="49"/>
      <c r="T226" s="49"/>
      <c r="U226" s="49"/>
      <c r="V226" s="49"/>
      <c r="W226" s="49"/>
      <c r="X226" s="46"/>
      <c r="Y226" s="46"/>
      <c r="Z226" s="46"/>
      <c r="AA226" s="52"/>
      <c r="AB226" s="53">
        <f>COUNT(D226:AA226)</f>
        <v>0</v>
      </c>
      <c r="AC226" s="54">
        <f>IF(AB226=0,0,AVERAGE(D226:Z226))</f>
        <v>0</v>
      </c>
      <c r="AD226" s="54">
        <f>IF(AC226=0,0,AVERAGE(E226:AA226))</f>
        <v>0</v>
      </c>
      <c r="AE226" s="54">
        <f>IF(AD226=0,0,AVERAGE(F226:AB226))</f>
        <v>0</v>
      </c>
      <c r="AF226" s="24"/>
    </row>
    <row r="227" spans="1:32" s="1" customFormat="1" ht="15" customHeight="1" x14ac:dyDescent="0.2">
      <c r="A227" s="44" t="s">
        <v>365</v>
      </c>
      <c r="B227" s="45" t="s">
        <v>5</v>
      </c>
      <c r="C227" s="45" t="s">
        <v>42</v>
      </c>
      <c r="D227" s="51"/>
      <c r="E227" s="51"/>
      <c r="F227" s="51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1"/>
      <c r="Y227" s="51"/>
      <c r="Z227" s="51"/>
      <c r="AA227" s="72"/>
      <c r="AB227" s="53">
        <f>COUNT(D227:AA227)</f>
        <v>0</v>
      </c>
      <c r="AC227" s="54">
        <f>IF(AB227=0,0,AVERAGE(D227:Z227))</f>
        <v>0</v>
      </c>
      <c r="AD227" s="54">
        <f>IF(AC227=0,0,AVERAGE(E227:AA227))</f>
        <v>0</v>
      </c>
      <c r="AE227" s="54">
        <f>IF(AD227=0,0,AVERAGE(F227:AB227))</f>
        <v>0</v>
      </c>
      <c r="AF227" s="24"/>
    </row>
    <row r="228" spans="1:32" s="1" customFormat="1" ht="15" customHeight="1" x14ac:dyDescent="0.2">
      <c r="A228" s="44" t="s">
        <v>346</v>
      </c>
      <c r="B228" s="45" t="s">
        <v>3</v>
      </c>
      <c r="C228" s="45" t="s">
        <v>42</v>
      </c>
      <c r="D228" s="46"/>
      <c r="E228" s="46"/>
      <c r="F228" s="46"/>
      <c r="G228" s="47"/>
      <c r="H228" s="48"/>
      <c r="I228" s="49"/>
      <c r="J228" s="47"/>
      <c r="K228" s="49"/>
      <c r="L228" s="49"/>
      <c r="M228" s="47"/>
      <c r="N228" s="50"/>
      <c r="O228" s="49"/>
      <c r="P228" s="49"/>
      <c r="Q228" s="49"/>
      <c r="R228" s="49"/>
      <c r="S228" s="49"/>
      <c r="T228" s="49"/>
      <c r="U228" s="49"/>
      <c r="V228" s="49"/>
      <c r="W228" s="49"/>
      <c r="X228" s="46"/>
      <c r="Y228" s="46"/>
      <c r="Z228" s="46"/>
      <c r="AA228" s="52"/>
      <c r="AB228" s="53">
        <f>COUNT(D228:AA228)</f>
        <v>0</v>
      </c>
      <c r="AC228" s="54">
        <f>IF(AB228=0,0,AVERAGE(D228:Z228))</f>
        <v>0</v>
      </c>
      <c r="AD228" s="54">
        <f>IF(AC228=0,0,AVERAGE(E228:AA228))</f>
        <v>0</v>
      </c>
      <c r="AE228" s="54">
        <f>IF(AD228=0,0,AVERAGE(F228:AB228))</f>
        <v>0</v>
      </c>
      <c r="AF228" s="24"/>
    </row>
    <row r="229" spans="1:32" s="1" customFormat="1" ht="15" customHeight="1" x14ac:dyDescent="0.2">
      <c r="A229" s="44" t="s">
        <v>124</v>
      </c>
      <c r="B229" s="45" t="s">
        <v>5</v>
      </c>
      <c r="C229" s="45" t="s">
        <v>42</v>
      </c>
      <c r="D229" s="46"/>
      <c r="E229" s="46"/>
      <c r="F229" s="46"/>
      <c r="G229" s="45"/>
      <c r="H229" s="58"/>
      <c r="I229" s="46"/>
      <c r="J229" s="45"/>
      <c r="K229" s="46"/>
      <c r="L229" s="46"/>
      <c r="M229" s="45"/>
      <c r="N229" s="51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52"/>
      <c r="AB229" s="53">
        <f>COUNT(D229:AA229)</f>
        <v>0</v>
      </c>
      <c r="AC229" s="54">
        <f>IF(AB229=0,0,AVERAGE(D229:Z229))</f>
        <v>0</v>
      </c>
      <c r="AD229" s="54">
        <f>IF(AC229=0,0,AVERAGE(E229:AA229))</f>
        <v>0</v>
      </c>
      <c r="AE229" s="54">
        <f>IF(AD229=0,0,AVERAGE(F229:AB229))</f>
        <v>0</v>
      </c>
      <c r="AF229" s="24"/>
    </row>
    <row r="230" spans="1:32" s="1" customFormat="1" ht="15" customHeight="1" x14ac:dyDescent="0.2">
      <c r="A230" s="44" t="s">
        <v>125</v>
      </c>
      <c r="B230" s="45" t="s">
        <v>10</v>
      </c>
      <c r="C230" s="45" t="s">
        <v>42</v>
      </c>
      <c r="D230" s="51"/>
      <c r="E230" s="51"/>
      <c r="F230" s="51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1"/>
      <c r="Y230" s="51"/>
      <c r="Z230" s="51"/>
      <c r="AA230" s="72"/>
      <c r="AB230" s="53">
        <f>COUNT(D230:AA230)</f>
        <v>0</v>
      </c>
      <c r="AC230" s="54">
        <f>IF(AB230=0,0,AVERAGE(D230:Z230))</f>
        <v>0</v>
      </c>
      <c r="AD230" s="54">
        <f>IF(AC230=0,0,AVERAGE(E230:AA230))</f>
        <v>0</v>
      </c>
      <c r="AE230" s="54">
        <f>IF(AD230=0,0,AVERAGE(F230:AB230))</f>
        <v>0</v>
      </c>
      <c r="AF230" s="24"/>
    </row>
    <row r="231" spans="1:32" s="1" customFormat="1" ht="15" customHeight="1" x14ac:dyDescent="0.2">
      <c r="A231" s="44" t="s">
        <v>289</v>
      </c>
      <c r="B231" s="45" t="s">
        <v>9</v>
      </c>
      <c r="C231" s="56" t="s">
        <v>52</v>
      </c>
      <c r="D231" s="46"/>
      <c r="E231" s="46"/>
      <c r="F231" s="46"/>
      <c r="G231" s="47"/>
      <c r="H231" s="48"/>
      <c r="I231" s="49"/>
      <c r="J231" s="47"/>
      <c r="K231" s="49"/>
      <c r="L231" s="49"/>
      <c r="M231" s="47"/>
      <c r="N231" s="50"/>
      <c r="O231" s="49"/>
      <c r="P231" s="49"/>
      <c r="Q231" s="49"/>
      <c r="R231" s="49"/>
      <c r="S231" s="49"/>
      <c r="T231" s="49"/>
      <c r="U231" s="49"/>
      <c r="V231" s="49"/>
      <c r="W231" s="49"/>
      <c r="X231" s="46"/>
      <c r="Y231" s="46"/>
      <c r="Z231" s="46"/>
      <c r="AA231" s="52"/>
      <c r="AB231" s="53">
        <f>COUNT(D231:AA231)</f>
        <v>0</v>
      </c>
      <c r="AC231" s="54">
        <f>IF(AB231=0,0,AVERAGE(D231:Z231))</f>
        <v>0</v>
      </c>
      <c r="AD231" s="54">
        <f>IF(AC231=0,0,AVERAGE(E231:AA231))</f>
        <v>0</v>
      </c>
      <c r="AE231" s="54">
        <f>IF(AD231=0,0,AVERAGE(F231:AB231))</f>
        <v>0</v>
      </c>
      <c r="AF231" s="24"/>
    </row>
    <row r="232" spans="1:32" s="1" customFormat="1" ht="15" customHeight="1" x14ac:dyDescent="0.2">
      <c r="A232" s="44" t="s">
        <v>290</v>
      </c>
      <c r="B232" s="45" t="s">
        <v>9</v>
      </c>
      <c r="C232" s="45" t="s">
        <v>55</v>
      </c>
      <c r="D232" s="46"/>
      <c r="E232" s="46"/>
      <c r="F232" s="46"/>
      <c r="G232" s="47"/>
      <c r="H232" s="48"/>
      <c r="I232" s="49"/>
      <c r="J232" s="47"/>
      <c r="K232" s="49"/>
      <c r="L232" s="49"/>
      <c r="M232" s="47"/>
      <c r="N232" s="50"/>
      <c r="O232" s="49"/>
      <c r="P232" s="49"/>
      <c r="Q232" s="49"/>
      <c r="R232" s="49"/>
      <c r="S232" s="49"/>
      <c r="T232" s="49"/>
      <c r="U232" s="49"/>
      <c r="V232" s="49"/>
      <c r="W232" s="49"/>
      <c r="X232" s="46"/>
      <c r="Y232" s="46"/>
      <c r="Z232" s="46"/>
      <c r="AA232" s="52"/>
      <c r="AB232" s="53">
        <f>COUNT(D232:AA232)</f>
        <v>0</v>
      </c>
      <c r="AC232" s="54">
        <f>IF(AB232=0,0,AVERAGE(D232:Z232))</f>
        <v>0</v>
      </c>
      <c r="AD232" s="54">
        <f>IF(AC232=0,0,AVERAGE(E232:AA232))</f>
        <v>0</v>
      </c>
      <c r="AE232" s="54">
        <f>IF(AD232=0,0,AVERAGE(F232:AB232))</f>
        <v>0</v>
      </c>
      <c r="AF232" s="24"/>
    </row>
    <row r="233" spans="1:32" s="1" customFormat="1" ht="15" customHeight="1" x14ac:dyDescent="0.2">
      <c r="A233" s="44" t="s">
        <v>291</v>
      </c>
      <c r="B233" s="45" t="s">
        <v>9</v>
      </c>
      <c r="C233" s="45" t="s">
        <v>42</v>
      </c>
      <c r="D233" s="46"/>
      <c r="E233" s="46"/>
      <c r="F233" s="46"/>
      <c r="G233" s="47"/>
      <c r="H233" s="48"/>
      <c r="I233" s="49"/>
      <c r="J233" s="47"/>
      <c r="K233" s="49"/>
      <c r="L233" s="49"/>
      <c r="M233" s="47"/>
      <c r="N233" s="50"/>
      <c r="O233" s="49"/>
      <c r="P233" s="49"/>
      <c r="Q233" s="49"/>
      <c r="R233" s="49"/>
      <c r="S233" s="49"/>
      <c r="T233" s="49"/>
      <c r="U233" s="49"/>
      <c r="V233" s="49"/>
      <c r="W233" s="49"/>
      <c r="X233" s="46"/>
      <c r="Y233" s="46"/>
      <c r="Z233" s="46"/>
      <c r="AA233" s="52"/>
      <c r="AB233" s="53">
        <f>COUNT(D233:AA233)</f>
        <v>0</v>
      </c>
      <c r="AC233" s="54">
        <f>IF(AB233=0,0,AVERAGE(D233:Z233))</f>
        <v>0</v>
      </c>
      <c r="AD233" s="54">
        <f>IF(AC233=0,0,AVERAGE(E233:AA233))</f>
        <v>0</v>
      </c>
      <c r="AE233" s="54">
        <f>IF(AD233=0,0,AVERAGE(F233:AB233))</f>
        <v>0</v>
      </c>
      <c r="AF233" s="24"/>
    </row>
    <row r="234" spans="1:32" s="1" customFormat="1" ht="15" customHeight="1" x14ac:dyDescent="0.2">
      <c r="A234" s="44" t="s">
        <v>126</v>
      </c>
      <c r="B234" s="45" t="s">
        <v>7</v>
      </c>
      <c r="C234" s="45" t="s">
        <v>42</v>
      </c>
      <c r="D234" s="46"/>
      <c r="E234" s="46"/>
      <c r="F234" s="46"/>
      <c r="G234" s="47"/>
      <c r="H234" s="48"/>
      <c r="I234" s="49"/>
      <c r="J234" s="47"/>
      <c r="K234" s="49"/>
      <c r="L234" s="49"/>
      <c r="M234" s="47"/>
      <c r="N234" s="50"/>
      <c r="O234" s="49"/>
      <c r="P234" s="49"/>
      <c r="Q234" s="49"/>
      <c r="R234" s="49"/>
      <c r="S234" s="49"/>
      <c r="T234" s="49"/>
      <c r="U234" s="49"/>
      <c r="V234" s="49"/>
      <c r="W234" s="49"/>
      <c r="X234" s="46"/>
      <c r="Y234" s="46"/>
      <c r="Z234" s="46"/>
      <c r="AA234" s="52"/>
      <c r="AB234" s="53">
        <f>COUNT(D234:AA234)</f>
        <v>0</v>
      </c>
      <c r="AC234" s="54">
        <f>IF(AB234=0,0,AVERAGE(D234:Z234))</f>
        <v>0</v>
      </c>
      <c r="AD234" s="54">
        <f>IF(AC234=0,0,AVERAGE(E234:AA234))</f>
        <v>0</v>
      </c>
      <c r="AE234" s="54">
        <f>IF(AD234=0,0,AVERAGE(F234:AB234))</f>
        <v>0</v>
      </c>
      <c r="AF234" s="24"/>
    </row>
    <row r="235" spans="1:32" s="1" customFormat="1" ht="15" customHeight="1" x14ac:dyDescent="0.2">
      <c r="A235" s="44" t="s">
        <v>127</v>
      </c>
      <c r="B235" s="45" t="s">
        <v>3</v>
      </c>
      <c r="C235" s="45" t="s">
        <v>42</v>
      </c>
      <c r="D235" s="46"/>
      <c r="E235" s="46"/>
      <c r="F235" s="46"/>
      <c r="G235" s="47"/>
      <c r="H235" s="48"/>
      <c r="I235" s="49"/>
      <c r="J235" s="47"/>
      <c r="K235" s="49"/>
      <c r="L235" s="49"/>
      <c r="M235" s="47"/>
      <c r="N235" s="50"/>
      <c r="O235" s="49"/>
      <c r="P235" s="49"/>
      <c r="Q235" s="49"/>
      <c r="R235" s="49"/>
      <c r="S235" s="49"/>
      <c r="T235" s="49"/>
      <c r="U235" s="49"/>
      <c r="V235" s="49"/>
      <c r="W235" s="49"/>
      <c r="X235" s="46"/>
      <c r="Y235" s="46"/>
      <c r="Z235" s="46"/>
      <c r="AA235" s="52"/>
      <c r="AB235" s="53">
        <f>COUNT(D235:AA235)</f>
        <v>0</v>
      </c>
      <c r="AC235" s="54">
        <f>IF(AB235=0,0,AVERAGE(D235:Z235))</f>
        <v>0</v>
      </c>
      <c r="AD235" s="54">
        <f>IF(AC235=0,0,AVERAGE(E235:AA235))</f>
        <v>0</v>
      </c>
      <c r="AE235" s="54">
        <f>IF(AD235=0,0,AVERAGE(F235:AB235))</f>
        <v>0</v>
      </c>
      <c r="AF235" s="24"/>
    </row>
    <row r="236" spans="1:32" s="1" customFormat="1" ht="15" customHeight="1" x14ac:dyDescent="0.2">
      <c r="A236" s="60" t="s">
        <v>128</v>
      </c>
      <c r="B236" s="46" t="s">
        <v>4</v>
      </c>
      <c r="C236" s="46" t="s">
        <v>42</v>
      </c>
      <c r="D236" s="46"/>
      <c r="E236" s="46"/>
      <c r="F236" s="46"/>
      <c r="G236" s="47"/>
      <c r="H236" s="48"/>
      <c r="I236" s="49"/>
      <c r="J236" s="47"/>
      <c r="K236" s="49"/>
      <c r="L236" s="49"/>
      <c r="M236" s="47"/>
      <c r="N236" s="50"/>
      <c r="O236" s="49"/>
      <c r="P236" s="49"/>
      <c r="Q236" s="49"/>
      <c r="R236" s="49"/>
      <c r="S236" s="49"/>
      <c r="T236" s="49"/>
      <c r="U236" s="49"/>
      <c r="V236" s="49"/>
      <c r="W236" s="49"/>
      <c r="X236" s="46"/>
      <c r="Y236" s="46"/>
      <c r="Z236" s="46"/>
      <c r="AA236" s="52"/>
      <c r="AB236" s="53">
        <f>COUNT(D236:AA236)</f>
        <v>0</v>
      </c>
      <c r="AC236" s="54">
        <f>IF(AB236=0,0,AVERAGE(D236:Z236))</f>
        <v>0</v>
      </c>
      <c r="AD236" s="54">
        <f>IF(AC236=0,0,AVERAGE(E236:AA236))</f>
        <v>0</v>
      </c>
      <c r="AE236" s="54">
        <f>IF(AD236=0,0,AVERAGE(F236:AB236))</f>
        <v>0</v>
      </c>
      <c r="AF236" s="24"/>
    </row>
    <row r="237" spans="1:32" s="1" customFormat="1" ht="15" customHeight="1" x14ac:dyDescent="0.2">
      <c r="A237" s="44" t="s">
        <v>129</v>
      </c>
      <c r="B237" s="45" t="s">
        <v>4</v>
      </c>
      <c r="C237" s="45" t="s">
        <v>42</v>
      </c>
      <c r="D237" s="46"/>
      <c r="E237" s="46"/>
      <c r="F237" s="46"/>
      <c r="G237" s="47"/>
      <c r="H237" s="48"/>
      <c r="I237" s="49"/>
      <c r="J237" s="47"/>
      <c r="K237" s="49"/>
      <c r="L237" s="49"/>
      <c r="M237" s="47"/>
      <c r="N237" s="50"/>
      <c r="O237" s="49"/>
      <c r="P237" s="49"/>
      <c r="Q237" s="49"/>
      <c r="R237" s="49"/>
      <c r="S237" s="49"/>
      <c r="T237" s="49"/>
      <c r="U237" s="49"/>
      <c r="V237" s="49"/>
      <c r="W237" s="49"/>
      <c r="X237" s="46"/>
      <c r="Y237" s="46"/>
      <c r="Z237" s="46"/>
      <c r="AA237" s="52"/>
      <c r="AB237" s="53">
        <f>COUNT(D237:AA237)</f>
        <v>0</v>
      </c>
      <c r="AC237" s="54">
        <f>IF(AB237=0,0,AVERAGE(D237:Z237))</f>
        <v>0</v>
      </c>
      <c r="AD237" s="54">
        <f>IF(AC237=0,0,AVERAGE(E237:AA237))</f>
        <v>0</v>
      </c>
      <c r="AE237" s="54">
        <f>IF(AD237=0,0,AVERAGE(F237:AB237))</f>
        <v>0</v>
      </c>
      <c r="AF237" s="24"/>
    </row>
    <row r="238" spans="1:32" s="1" customFormat="1" ht="15" customHeight="1" x14ac:dyDescent="0.2">
      <c r="A238" s="44" t="s">
        <v>129</v>
      </c>
      <c r="B238" s="45" t="s">
        <v>4</v>
      </c>
      <c r="C238" s="45" t="s">
        <v>47</v>
      </c>
      <c r="D238" s="46"/>
      <c r="E238" s="46"/>
      <c r="F238" s="46"/>
      <c r="G238" s="47"/>
      <c r="H238" s="48"/>
      <c r="I238" s="49"/>
      <c r="J238" s="47"/>
      <c r="K238" s="49"/>
      <c r="L238" s="49"/>
      <c r="M238" s="47"/>
      <c r="N238" s="50"/>
      <c r="O238" s="49"/>
      <c r="P238" s="49"/>
      <c r="Q238" s="49"/>
      <c r="R238" s="49"/>
      <c r="S238" s="49"/>
      <c r="T238" s="49"/>
      <c r="U238" s="49"/>
      <c r="V238" s="49"/>
      <c r="W238" s="49"/>
      <c r="X238" s="46"/>
      <c r="Y238" s="46"/>
      <c r="Z238" s="46"/>
      <c r="AA238" s="52"/>
      <c r="AB238" s="53">
        <f>COUNT(D238:AA238)</f>
        <v>0</v>
      </c>
      <c r="AC238" s="54">
        <f>IF(AB238=0,0,AVERAGE(D238:Z238))</f>
        <v>0</v>
      </c>
      <c r="AD238" s="54">
        <f>IF(AC238=0,0,AVERAGE(E238:AA238))</f>
        <v>0</v>
      </c>
      <c r="AE238" s="54">
        <f>IF(AD238=0,0,AVERAGE(F238:AB238))</f>
        <v>0</v>
      </c>
      <c r="AF238" s="24"/>
    </row>
    <row r="239" spans="1:32" s="1" customFormat="1" ht="15" customHeight="1" x14ac:dyDescent="0.2">
      <c r="A239" s="44" t="s">
        <v>129</v>
      </c>
      <c r="B239" s="45" t="s">
        <v>4</v>
      </c>
      <c r="C239" s="45" t="s">
        <v>88</v>
      </c>
      <c r="D239" s="46"/>
      <c r="E239" s="46"/>
      <c r="F239" s="46"/>
      <c r="G239" s="47"/>
      <c r="H239" s="48"/>
      <c r="I239" s="49"/>
      <c r="J239" s="47"/>
      <c r="K239" s="49"/>
      <c r="L239" s="49"/>
      <c r="M239" s="47"/>
      <c r="N239" s="50"/>
      <c r="O239" s="49"/>
      <c r="P239" s="49"/>
      <c r="Q239" s="49"/>
      <c r="R239" s="49"/>
      <c r="S239" s="49"/>
      <c r="T239" s="49"/>
      <c r="U239" s="49"/>
      <c r="V239" s="49"/>
      <c r="W239" s="49"/>
      <c r="X239" s="46"/>
      <c r="Y239" s="46"/>
      <c r="Z239" s="46"/>
      <c r="AA239" s="52"/>
      <c r="AB239" s="53">
        <f>COUNT(D239:AA239)</f>
        <v>0</v>
      </c>
      <c r="AC239" s="54">
        <f>IF(AB239=0,0,AVERAGE(D239:Z239))</f>
        <v>0</v>
      </c>
      <c r="AD239" s="54">
        <f>IF(AC239=0,0,AVERAGE(E239:AA239))</f>
        <v>0</v>
      </c>
      <c r="AE239" s="54">
        <f>IF(AD239=0,0,AVERAGE(F239:AB239))</f>
        <v>0</v>
      </c>
      <c r="AF239" s="24"/>
    </row>
    <row r="240" spans="1:32" s="1" customFormat="1" ht="15" customHeight="1" x14ac:dyDescent="0.2">
      <c r="A240" s="55" t="s">
        <v>396</v>
      </c>
      <c r="B240" s="45" t="s">
        <v>5</v>
      </c>
      <c r="C240" s="46" t="s">
        <v>42</v>
      </c>
      <c r="D240" s="46"/>
      <c r="E240" s="46"/>
      <c r="F240" s="46"/>
      <c r="G240" s="47"/>
      <c r="H240" s="48"/>
      <c r="I240" s="49"/>
      <c r="J240" s="47"/>
      <c r="K240" s="49"/>
      <c r="L240" s="49"/>
      <c r="M240" s="47"/>
      <c r="N240" s="50"/>
      <c r="O240" s="49"/>
      <c r="P240" s="49"/>
      <c r="Q240" s="49"/>
      <c r="R240" s="49"/>
      <c r="S240" s="49"/>
      <c r="T240" s="49"/>
      <c r="U240" s="49"/>
      <c r="V240" s="49"/>
      <c r="W240" s="49"/>
      <c r="X240" s="46"/>
      <c r="Y240" s="46"/>
      <c r="Z240" s="46"/>
      <c r="AA240" s="52"/>
      <c r="AB240" s="53">
        <f>COUNT(D240:AA240)</f>
        <v>0</v>
      </c>
      <c r="AC240" s="54">
        <f>IF(AB240=0,0,AVERAGE(D240:Z240))</f>
        <v>0</v>
      </c>
      <c r="AD240" s="54">
        <f>IF(AC240=0,0,AVERAGE(E240:AA240))</f>
        <v>0</v>
      </c>
      <c r="AE240" s="54">
        <f>IF(AD240=0,0,AVERAGE(F240:AB240))</f>
        <v>0</v>
      </c>
      <c r="AF240" s="24"/>
    </row>
    <row r="241" spans="1:32" s="1" customFormat="1" ht="15" customHeight="1" x14ac:dyDescent="0.2">
      <c r="A241" s="44" t="s">
        <v>371</v>
      </c>
      <c r="B241" s="45" t="s">
        <v>119</v>
      </c>
      <c r="C241" s="45" t="s">
        <v>55</v>
      </c>
      <c r="D241" s="46"/>
      <c r="E241" s="46"/>
      <c r="F241" s="46"/>
      <c r="G241" s="47"/>
      <c r="H241" s="48"/>
      <c r="I241" s="49"/>
      <c r="J241" s="47"/>
      <c r="K241" s="49"/>
      <c r="L241" s="49"/>
      <c r="M241" s="47"/>
      <c r="N241" s="50"/>
      <c r="O241" s="49"/>
      <c r="P241" s="49"/>
      <c r="Q241" s="49"/>
      <c r="R241" s="49"/>
      <c r="S241" s="49"/>
      <c r="T241" s="49"/>
      <c r="U241" s="49"/>
      <c r="V241" s="49"/>
      <c r="W241" s="49"/>
      <c r="X241" s="46"/>
      <c r="Y241" s="46"/>
      <c r="Z241" s="46"/>
      <c r="AA241" s="52"/>
      <c r="AB241" s="53">
        <f>COUNT(D241:AA241)</f>
        <v>0</v>
      </c>
      <c r="AC241" s="54">
        <f>IF(AB241=0,0,AVERAGE(D241:Z241))</f>
        <v>0</v>
      </c>
      <c r="AD241" s="54">
        <f>IF(AC241=0,0,AVERAGE(E241:AA241))</f>
        <v>0</v>
      </c>
      <c r="AE241" s="54">
        <f>IF(AD241=0,0,AVERAGE(F241:AB241))</f>
        <v>0</v>
      </c>
      <c r="AF241" s="24"/>
    </row>
    <row r="242" spans="1:32" s="1" customFormat="1" ht="15" customHeight="1" x14ac:dyDescent="0.2">
      <c r="A242" s="44" t="s">
        <v>292</v>
      </c>
      <c r="B242" s="45" t="s">
        <v>4</v>
      </c>
      <c r="C242" s="45" t="s">
        <v>42</v>
      </c>
      <c r="D242" s="46"/>
      <c r="E242" s="46"/>
      <c r="F242" s="46"/>
      <c r="G242" s="47"/>
      <c r="H242" s="48"/>
      <c r="I242" s="49"/>
      <c r="J242" s="47"/>
      <c r="K242" s="49"/>
      <c r="L242" s="49"/>
      <c r="M242" s="47"/>
      <c r="N242" s="50"/>
      <c r="O242" s="49"/>
      <c r="P242" s="49"/>
      <c r="Q242" s="49"/>
      <c r="R242" s="49"/>
      <c r="S242" s="49"/>
      <c r="T242" s="49"/>
      <c r="U242" s="49"/>
      <c r="V242" s="49"/>
      <c r="W242" s="49"/>
      <c r="X242" s="46"/>
      <c r="Y242" s="46"/>
      <c r="Z242" s="46"/>
      <c r="AA242" s="52"/>
      <c r="AB242" s="53">
        <f>COUNT(D242:AA242)</f>
        <v>0</v>
      </c>
      <c r="AC242" s="54">
        <f>IF(AB242=0,0,AVERAGE(D242:Z242))</f>
        <v>0</v>
      </c>
      <c r="AD242" s="54">
        <f>IF(AC242=0,0,AVERAGE(E242:AA242))</f>
        <v>0</v>
      </c>
      <c r="AE242" s="54">
        <f>IF(AD242=0,0,AVERAGE(F242:AB242))</f>
        <v>0</v>
      </c>
      <c r="AF242" s="24"/>
    </row>
    <row r="243" spans="1:32" s="1" customFormat="1" ht="15" customHeight="1" x14ac:dyDescent="0.2">
      <c r="A243" s="44" t="s">
        <v>130</v>
      </c>
      <c r="B243" s="45" t="s">
        <v>4</v>
      </c>
      <c r="C243" s="56" t="s">
        <v>42</v>
      </c>
      <c r="D243" s="46"/>
      <c r="E243" s="46"/>
      <c r="F243" s="46"/>
      <c r="G243" s="47"/>
      <c r="H243" s="48"/>
      <c r="I243" s="49"/>
      <c r="J243" s="47"/>
      <c r="K243" s="49"/>
      <c r="L243" s="49"/>
      <c r="M243" s="47"/>
      <c r="N243" s="50"/>
      <c r="O243" s="49"/>
      <c r="P243" s="49"/>
      <c r="Q243" s="49"/>
      <c r="R243" s="49"/>
      <c r="S243" s="49"/>
      <c r="T243" s="49"/>
      <c r="U243" s="49"/>
      <c r="V243" s="49"/>
      <c r="W243" s="49"/>
      <c r="X243" s="46"/>
      <c r="Y243" s="46"/>
      <c r="Z243" s="46"/>
      <c r="AA243" s="61"/>
      <c r="AB243" s="53">
        <f>COUNT(D243:AA243)</f>
        <v>0</v>
      </c>
      <c r="AC243" s="54">
        <f>IF(AB243=0,0,AVERAGE(D243:Z243))</f>
        <v>0</v>
      </c>
      <c r="AD243" s="54">
        <f>IF(AC243=0,0,AVERAGE(E243:AA243))</f>
        <v>0</v>
      </c>
      <c r="AE243" s="54">
        <f>IF(AD243=0,0,AVERAGE(F243:AB243))</f>
        <v>0</v>
      </c>
      <c r="AF243" s="24"/>
    </row>
    <row r="244" spans="1:32" s="1" customFormat="1" ht="15" customHeight="1" x14ac:dyDescent="0.2">
      <c r="A244" s="60" t="s">
        <v>131</v>
      </c>
      <c r="B244" s="46" t="s">
        <v>5</v>
      </c>
      <c r="C244" s="46" t="s">
        <v>42</v>
      </c>
      <c r="D244" s="46"/>
      <c r="E244" s="46"/>
      <c r="F244" s="46"/>
      <c r="G244" s="47"/>
      <c r="H244" s="48"/>
      <c r="I244" s="49"/>
      <c r="J244" s="47"/>
      <c r="K244" s="49"/>
      <c r="L244" s="49"/>
      <c r="M244" s="47"/>
      <c r="N244" s="50"/>
      <c r="O244" s="49"/>
      <c r="P244" s="49"/>
      <c r="Q244" s="49"/>
      <c r="R244" s="49"/>
      <c r="S244" s="49"/>
      <c r="T244" s="49"/>
      <c r="U244" s="49"/>
      <c r="V244" s="49"/>
      <c r="W244" s="49"/>
      <c r="X244" s="46"/>
      <c r="Y244" s="46"/>
      <c r="Z244" s="46"/>
      <c r="AA244" s="52"/>
      <c r="AB244" s="53">
        <f>COUNT(D244:AA244)</f>
        <v>0</v>
      </c>
      <c r="AC244" s="54">
        <f>IF(AB244=0,0,AVERAGE(D244:Z244))</f>
        <v>0</v>
      </c>
      <c r="AD244" s="54">
        <f>IF(AC244=0,0,AVERAGE(E244:AA244))</f>
        <v>0</v>
      </c>
      <c r="AE244" s="54">
        <f>IF(AD244=0,0,AVERAGE(F244:AB244))</f>
        <v>0</v>
      </c>
      <c r="AF244" s="24"/>
    </row>
    <row r="245" spans="1:32" s="1" customFormat="1" ht="15" customHeight="1" x14ac:dyDescent="0.2">
      <c r="A245" s="44" t="s">
        <v>132</v>
      </c>
      <c r="B245" s="45" t="s">
        <v>6</v>
      </c>
      <c r="C245" s="45" t="s">
        <v>47</v>
      </c>
      <c r="D245" s="46"/>
      <c r="E245" s="46"/>
      <c r="F245" s="46"/>
      <c r="G245" s="47"/>
      <c r="H245" s="48"/>
      <c r="I245" s="49"/>
      <c r="J245" s="47"/>
      <c r="K245" s="49"/>
      <c r="L245" s="49"/>
      <c r="M245" s="47"/>
      <c r="N245" s="50"/>
      <c r="O245" s="49"/>
      <c r="P245" s="49"/>
      <c r="Q245" s="49"/>
      <c r="R245" s="49"/>
      <c r="S245" s="49"/>
      <c r="T245" s="49"/>
      <c r="U245" s="49"/>
      <c r="V245" s="49"/>
      <c r="W245" s="49"/>
      <c r="X245" s="69"/>
      <c r="Y245" s="46"/>
      <c r="Z245" s="46"/>
      <c r="AA245" s="52"/>
      <c r="AB245" s="53">
        <f>COUNT(D245:AA245)</f>
        <v>0</v>
      </c>
      <c r="AC245" s="54">
        <f>IF(AB245=0,0,AVERAGE(D245:Z245))</f>
        <v>0</v>
      </c>
      <c r="AD245" s="54">
        <f>IF(AC245=0,0,AVERAGE(E245:AA245))</f>
        <v>0</v>
      </c>
      <c r="AE245" s="54">
        <f>IF(AD245=0,0,AVERAGE(F245:AB245))</f>
        <v>0</v>
      </c>
      <c r="AF245" s="24"/>
    </row>
    <row r="246" spans="1:32" s="1" customFormat="1" ht="15" customHeight="1" x14ac:dyDescent="0.2">
      <c r="A246" s="44" t="s">
        <v>132</v>
      </c>
      <c r="B246" s="45" t="s">
        <v>6</v>
      </c>
      <c r="C246" s="45" t="s">
        <v>54</v>
      </c>
      <c r="D246" s="46"/>
      <c r="E246" s="46"/>
      <c r="F246" s="46"/>
      <c r="G246" s="47"/>
      <c r="H246" s="48"/>
      <c r="I246" s="49"/>
      <c r="J246" s="47"/>
      <c r="K246" s="49"/>
      <c r="L246" s="49"/>
      <c r="M246" s="47"/>
      <c r="N246" s="50"/>
      <c r="O246" s="49"/>
      <c r="P246" s="49"/>
      <c r="Q246" s="49"/>
      <c r="R246" s="49"/>
      <c r="S246" s="49"/>
      <c r="T246" s="49"/>
      <c r="U246" s="49"/>
      <c r="V246" s="49"/>
      <c r="W246" s="49"/>
      <c r="X246" s="46"/>
      <c r="Y246" s="46"/>
      <c r="Z246" s="46"/>
      <c r="AA246" s="52"/>
      <c r="AB246" s="53">
        <f>COUNT(D246:AA246)</f>
        <v>0</v>
      </c>
      <c r="AC246" s="54">
        <f>IF(AB246=0,0,AVERAGE(D246:Z246))</f>
        <v>0</v>
      </c>
      <c r="AD246" s="54">
        <f>IF(AC246=0,0,AVERAGE(E246:AA246))</f>
        <v>0</v>
      </c>
      <c r="AE246" s="54">
        <f>IF(AD246=0,0,AVERAGE(F246:AB246))</f>
        <v>0</v>
      </c>
      <c r="AF246" s="24"/>
    </row>
    <row r="247" spans="1:32" s="1" customFormat="1" ht="15" customHeight="1" x14ac:dyDescent="0.2">
      <c r="A247" s="44" t="s">
        <v>366</v>
      </c>
      <c r="B247" s="45" t="s">
        <v>119</v>
      </c>
      <c r="C247" s="45" t="s">
        <v>42</v>
      </c>
      <c r="D247" s="46"/>
      <c r="E247" s="46"/>
      <c r="F247" s="46"/>
      <c r="G247" s="47"/>
      <c r="H247" s="48"/>
      <c r="I247" s="49"/>
      <c r="J247" s="47"/>
      <c r="K247" s="49"/>
      <c r="L247" s="49"/>
      <c r="M247" s="47"/>
      <c r="N247" s="50"/>
      <c r="O247" s="49"/>
      <c r="P247" s="49"/>
      <c r="Q247" s="49"/>
      <c r="R247" s="49"/>
      <c r="S247" s="49"/>
      <c r="T247" s="49"/>
      <c r="U247" s="49"/>
      <c r="V247" s="49"/>
      <c r="W247" s="49"/>
      <c r="X247" s="46"/>
      <c r="Y247" s="46"/>
      <c r="Z247" s="46"/>
      <c r="AA247" s="52"/>
      <c r="AB247" s="53">
        <f>COUNT(D247:AA247)</f>
        <v>0</v>
      </c>
      <c r="AC247" s="54">
        <f>IF(AB247=0,0,AVERAGE(D247:Z247))</f>
        <v>0</v>
      </c>
      <c r="AD247" s="54">
        <f>IF(AC247=0,0,AVERAGE(E247:AA247))</f>
        <v>0</v>
      </c>
      <c r="AE247" s="54">
        <f>IF(AD247=0,0,AVERAGE(F247:AB247))</f>
        <v>0</v>
      </c>
      <c r="AF247" s="24"/>
    </row>
    <row r="248" spans="1:32" s="1" customFormat="1" ht="15" customHeight="1" x14ac:dyDescent="0.2">
      <c r="A248" s="44" t="s">
        <v>133</v>
      </c>
      <c r="B248" s="45" t="s">
        <v>7</v>
      </c>
      <c r="C248" s="45" t="s">
        <v>42</v>
      </c>
      <c r="D248" s="46"/>
      <c r="E248" s="46"/>
      <c r="F248" s="46"/>
      <c r="G248" s="47"/>
      <c r="H248" s="48"/>
      <c r="I248" s="49"/>
      <c r="J248" s="47"/>
      <c r="K248" s="49"/>
      <c r="L248" s="49"/>
      <c r="M248" s="47"/>
      <c r="N248" s="50"/>
      <c r="O248" s="49"/>
      <c r="P248" s="49"/>
      <c r="Q248" s="49"/>
      <c r="R248" s="49"/>
      <c r="S248" s="49"/>
      <c r="T248" s="49"/>
      <c r="U248" s="49"/>
      <c r="V248" s="49"/>
      <c r="W248" s="49"/>
      <c r="X248" s="46"/>
      <c r="Y248" s="46"/>
      <c r="Z248" s="46"/>
      <c r="AA248" s="52"/>
      <c r="AB248" s="53">
        <f>COUNT(D248:AA248)</f>
        <v>0</v>
      </c>
      <c r="AC248" s="54">
        <f>IF(AB248=0,0,AVERAGE(D248:Z248))</f>
        <v>0</v>
      </c>
      <c r="AD248" s="54">
        <f>IF(AC248=0,0,AVERAGE(E248:AA248))</f>
        <v>0</v>
      </c>
      <c r="AE248" s="54">
        <f>IF(AD248=0,0,AVERAGE(F248:AB248))</f>
        <v>0</v>
      </c>
      <c r="AF248" s="24"/>
    </row>
    <row r="249" spans="1:32" s="1" customFormat="1" ht="15" customHeight="1" x14ac:dyDescent="0.2">
      <c r="A249" s="44" t="s">
        <v>133</v>
      </c>
      <c r="B249" s="45" t="s">
        <v>7</v>
      </c>
      <c r="C249" s="45" t="s">
        <v>44</v>
      </c>
      <c r="D249" s="46"/>
      <c r="E249" s="46"/>
      <c r="F249" s="46"/>
      <c r="G249" s="47"/>
      <c r="H249" s="48"/>
      <c r="I249" s="49"/>
      <c r="J249" s="47"/>
      <c r="K249" s="49"/>
      <c r="L249" s="49"/>
      <c r="M249" s="47"/>
      <c r="N249" s="50"/>
      <c r="O249" s="49"/>
      <c r="P249" s="49"/>
      <c r="Q249" s="49"/>
      <c r="R249" s="49"/>
      <c r="S249" s="49"/>
      <c r="T249" s="49"/>
      <c r="U249" s="49"/>
      <c r="V249" s="49"/>
      <c r="W249" s="49"/>
      <c r="X249" s="46"/>
      <c r="Y249" s="46"/>
      <c r="Z249" s="46"/>
      <c r="AA249" s="52"/>
      <c r="AB249" s="53">
        <f>COUNT(D249:AA249)</f>
        <v>0</v>
      </c>
      <c r="AC249" s="54">
        <f>IF(AB249=0,0,AVERAGE(D249:Z249))</f>
        <v>0</v>
      </c>
      <c r="AD249" s="54">
        <f>IF(AC249=0,0,AVERAGE(E249:AA249))</f>
        <v>0</v>
      </c>
      <c r="AE249" s="54">
        <f>IF(AD249=0,0,AVERAGE(F249:AB249))</f>
        <v>0</v>
      </c>
      <c r="AF249" s="24"/>
    </row>
    <row r="250" spans="1:32" s="1" customFormat="1" ht="15" customHeight="1" x14ac:dyDescent="0.2">
      <c r="A250" s="44" t="s">
        <v>134</v>
      </c>
      <c r="B250" s="45" t="s">
        <v>7</v>
      </c>
      <c r="C250" s="45" t="s">
        <v>42</v>
      </c>
      <c r="D250" s="46"/>
      <c r="E250" s="46"/>
      <c r="F250" s="46"/>
      <c r="G250" s="47"/>
      <c r="H250" s="48"/>
      <c r="I250" s="49"/>
      <c r="J250" s="47"/>
      <c r="K250" s="49"/>
      <c r="L250" s="49"/>
      <c r="M250" s="47"/>
      <c r="N250" s="50"/>
      <c r="O250" s="49"/>
      <c r="P250" s="49"/>
      <c r="Q250" s="49"/>
      <c r="R250" s="49"/>
      <c r="S250" s="49"/>
      <c r="T250" s="49"/>
      <c r="U250" s="49"/>
      <c r="V250" s="49"/>
      <c r="W250" s="49"/>
      <c r="X250" s="46"/>
      <c r="Y250" s="46"/>
      <c r="Z250" s="46"/>
      <c r="AA250" s="52"/>
      <c r="AB250" s="53">
        <f>COUNT(D250:AA250)</f>
        <v>0</v>
      </c>
      <c r="AC250" s="54">
        <f>IF(AB250=0,0,AVERAGE(D250:Z250))</f>
        <v>0</v>
      </c>
      <c r="AD250" s="54">
        <f>IF(AC250=0,0,AVERAGE(E250:AA250))</f>
        <v>0</v>
      </c>
      <c r="AE250" s="54">
        <f>IF(AD250=0,0,AVERAGE(F250:AB250))</f>
        <v>0</v>
      </c>
      <c r="AF250" s="24"/>
    </row>
    <row r="251" spans="1:32" s="1" customFormat="1" ht="15" customHeight="1" x14ac:dyDescent="0.2">
      <c r="A251" s="44" t="s">
        <v>135</v>
      </c>
      <c r="B251" s="45" t="s">
        <v>12</v>
      </c>
      <c r="C251" s="45" t="s">
        <v>42</v>
      </c>
      <c r="D251" s="46"/>
      <c r="E251" s="46"/>
      <c r="F251" s="46"/>
      <c r="G251" s="47"/>
      <c r="H251" s="48"/>
      <c r="I251" s="49"/>
      <c r="J251" s="47"/>
      <c r="K251" s="49"/>
      <c r="L251" s="49"/>
      <c r="M251" s="47"/>
      <c r="N251" s="50"/>
      <c r="O251" s="49"/>
      <c r="P251" s="49"/>
      <c r="Q251" s="49"/>
      <c r="R251" s="49"/>
      <c r="S251" s="49"/>
      <c r="T251" s="49"/>
      <c r="U251" s="49"/>
      <c r="V251" s="49"/>
      <c r="W251" s="49"/>
      <c r="X251" s="46"/>
      <c r="Y251" s="46"/>
      <c r="Z251" s="46"/>
      <c r="AA251" s="52"/>
      <c r="AB251" s="53">
        <f>COUNT(D251:AA251)</f>
        <v>0</v>
      </c>
      <c r="AC251" s="54">
        <f>IF(AB251=0,0,AVERAGE(D251:Z251))</f>
        <v>0</v>
      </c>
      <c r="AD251" s="54">
        <f>IF(AC251=0,0,AVERAGE(E251:AA251))</f>
        <v>0</v>
      </c>
      <c r="AE251" s="54">
        <f>IF(AD251=0,0,AVERAGE(F251:AB251))</f>
        <v>0</v>
      </c>
      <c r="AF251" s="24"/>
    </row>
    <row r="252" spans="1:32" s="1" customFormat="1" ht="15" customHeight="1" x14ac:dyDescent="0.2">
      <c r="A252" s="44" t="s">
        <v>135</v>
      </c>
      <c r="B252" s="45" t="s">
        <v>12</v>
      </c>
      <c r="C252" s="45" t="s">
        <v>47</v>
      </c>
      <c r="D252" s="46"/>
      <c r="E252" s="46"/>
      <c r="F252" s="46"/>
      <c r="G252" s="47"/>
      <c r="H252" s="48"/>
      <c r="I252" s="49"/>
      <c r="J252" s="47"/>
      <c r="K252" s="49"/>
      <c r="L252" s="49"/>
      <c r="M252" s="47"/>
      <c r="N252" s="50"/>
      <c r="O252" s="49"/>
      <c r="P252" s="49"/>
      <c r="Q252" s="49"/>
      <c r="R252" s="49"/>
      <c r="S252" s="49"/>
      <c r="T252" s="49"/>
      <c r="U252" s="49"/>
      <c r="V252" s="49"/>
      <c r="W252" s="49"/>
      <c r="X252" s="46"/>
      <c r="Y252" s="46"/>
      <c r="Z252" s="46"/>
      <c r="AA252" s="52"/>
      <c r="AB252" s="53">
        <f>COUNT(D252:AA252)</f>
        <v>0</v>
      </c>
      <c r="AC252" s="54">
        <f>IF(AB252=0,0,AVERAGE(D252:Z252))</f>
        <v>0</v>
      </c>
      <c r="AD252" s="54">
        <f>IF(AC252=0,0,AVERAGE(E252:AA252))</f>
        <v>0</v>
      </c>
      <c r="AE252" s="54">
        <f>IF(AD252=0,0,AVERAGE(F252:AB252))</f>
        <v>0</v>
      </c>
      <c r="AF252" s="24"/>
    </row>
    <row r="253" spans="1:32" s="1" customFormat="1" ht="15" customHeight="1" x14ac:dyDescent="0.2">
      <c r="A253" s="44" t="s">
        <v>136</v>
      </c>
      <c r="B253" s="45" t="s">
        <v>10</v>
      </c>
      <c r="C253" s="45" t="s">
        <v>42</v>
      </c>
      <c r="D253" s="46"/>
      <c r="E253" s="46"/>
      <c r="F253" s="46"/>
      <c r="G253" s="47"/>
      <c r="H253" s="48"/>
      <c r="I253" s="49"/>
      <c r="J253" s="47"/>
      <c r="K253" s="49"/>
      <c r="L253" s="49"/>
      <c r="M253" s="47"/>
      <c r="N253" s="50"/>
      <c r="O253" s="49"/>
      <c r="P253" s="49"/>
      <c r="Q253" s="49"/>
      <c r="R253" s="49"/>
      <c r="S253" s="49"/>
      <c r="T253" s="49"/>
      <c r="U253" s="49"/>
      <c r="V253" s="49"/>
      <c r="W253" s="49"/>
      <c r="X253" s="46"/>
      <c r="Y253" s="46"/>
      <c r="Z253" s="46"/>
      <c r="AA253" s="52"/>
      <c r="AB253" s="53">
        <f>COUNT(D253:AA253)</f>
        <v>0</v>
      </c>
      <c r="AC253" s="54">
        <f>IF(AB253=0,0,AVERAGE(D253:Z253))</f>
        <v>0</v>
      </c>
      <c r="AD253" s="54">
        <f>IF(AC253=0,0,AVERAGE(E253:AA253))</f>
        <v>0</v>
      </c>
      <c r="AE253" s="54">
        <f>IF(AD253=0,0,AVERAGE(F253:AB253))</f>
        <v>0</v>
      </c>
      <c r="AF253" s="24"/>
    </row>
    <row r="254" spans="1:32" s="1" customFormat="1" ht="15" customHeight="1" x14ac:dyDescent="0.2">
      <c r="A254" s="44" t="s">
        <v>136</v>
      </c>
      <c r="B254" s="45" t="s">
        <v>10</v>
      </c>
      <c r="C254" s="45" t="s">
        <v>47</v>
      </c>
      <c r="D254" s="46"/>
      <c r="E254" s="46"/>
      <c r="F254" s="46"/>
      <c r="G254" s="47"/>
      <c r="H254" s="48"/>
      <c r="I254" s="49"/>
      <c r="J254" s="47"/>
      <c r="K254" s="49"/>
      <c r="L254" s="49"/>
      <c r="M254" s="47"/>
      <c r="N254" s="50"/>
      <c r="O254" s="49"/>
      <c r="P254" s="49"/>
      <c r="Q254" s="49"/>
      <c r="R254" s="49"/>
      <c r="S254" s="49"/>
      <c r="T254" s="49"/>
      <c r="U254" s="49"/>
      <c r="V254" s="49"/>
      <c r="W254" s="49"/>
      <c r="X254" s="46"/>
      <c r="Y254" s="46"/>
      <c r="Z254" s="46"/>
      <c r="AA254" s="52"/>
      <c r="AB254" s="53">
        <f>COUNT(D254:AA254)</f>
        <v>0</v>
      </c>
      <c r="AC254" s="54">
        <f>IF(AB254=0,0,AVERAGE(D254:Z254))</f>
        <v>0</v>
      </c>
      <c r="AD254" s="54">
        <f>IF(AC254=0,0,AVERAGE(E254:AA254))</f>
        <v>0</v>
      </c>
      <c r="AE254" s="54">
        <f>IF(AD254=0,0,AVERAGE(F254:AB254))</f>
        <v>0</v>
      </c>
      <c r="AF254" s="24"/>
    </row>
    <row r="255" spans="1:32" s="1" customFormat="1" ht="15" customHeight="1" x14ac:dyDescent="0.2">
      <c r="A255" s="44" t="s">
        <v>137</v>
      </c>
      <c r="B255" s="45" t="s">
        <v>5</v>
      </c>
      <c r="C255" s="45" t="s">
        <v>42</v>
      </c>
      <c r="D255" s="46"/>
      <c r="E255" s="46"/>
      <c r="F255" s="46"/>
      <c r="G255" s="47"/>
      <c r="H255" s="48"/>
      <c r="I255" s="49"/>
      <c r="J255" s="47"/>
      <c r="K255" s="49"/>
      <c r="L255" s="49"/>
      <c r="M255" s="47"/>
      <c r="N255" s="50"/>
      <c r="O255" s="49"/>
      <c r="P255" s="49"/>
      <c r="Q255" s="49"/>
      <c r="R255" s="49"/>
      <c r="S255" s="49"/>
      <c r="T255" s="49"/>
      <c r="U255" s="49"/>
      <c r="V255" s="49"/>
      <c r="W255" s="49"/>
      <c r="X255" s="46"/>
      <c r="Y255" s="46"/>
      <c r="Z255" s="46"/>
      <c r="AA255" s="52"/>
      <c r="AB255" s="53">
        <f>COUNT(D255:AA255)</f>
        <v>0</v>
      </c>
      <c r="AC255" s="54">
        <f>IF(AB255=0,0,AVERAGE(D255:Z255))</f>
        <v>0</v>
      </c>
      <c r="AD255" s="54">
        <f>IF(AC255=0,0,AVERAGE(E255:AA255))</f>
        <v>0</v>
      </c>
      <c r="AE255" s="54">
        <f>IF(AD255=0,0,AVERAGE(F255:AB255))</f>
        <v>0</v>
      </c>
      <c r="AF255" s="24"/>
    </row>
    <row r="256" spans="1:32" s="1" customFormat="1" ht="15" customHeight="1" x14ac:dyDescent="0.2">
      <c r="A256" s="44" t="s">
        <v>397</v>
      </c>
      <c r="B256" s="45" t="s">
        <v>5</v>
      </c>
      <c r="C256" s="45" t="s">
        <v>42</v>
      </c>
      <c r="D256" s="46"/>
      <c r="E256" s="46"/>
      <c r="F256" s="46"/>
      <c r="G256" s="47"/>
      <c r="H256" s="48"/>
      <c r="I256" s="49"/>
      <c r="J256" s="47"/>
      <c r="K256" s="49"/>
      <c r="L256" s="49"/>
      <c r="M256" s="47"/>
      <c r="N256" s="50"/>
      <c r="O256" s="49"/>
      <c r="P256" s="49"/>
      <c r="Q256" s="49"/>
      <c r="R256" s="49"/>
      <c r="S256" s="49"/>
      <c r="T256" s="49"/>
      <c r="U256" s="49"/>
      <c r="V256" s="49"/>
      <c r="W256" s="49"/>
      <c r="X256" s="46"/>
      <c r="Y256" s="46"/>
      <c r="Z256" s="46"/>
      <c r="AA256" s="52"/>
      <c r="AB256" s="53">
        <f>COUNT(D256:AA256)</f>
        <v>0</v>
      </c>
      <c r="AC256" s="54">
        <f>IF(AB256=0,0,AVERAGE(D256:Z256))</f>
        <v>0</v>
      </c>
      <c r="AD256" s="54">
        <f>IF(AC256=0,0,AVERAGE(E256:AA256))</f>
        <v>0</v>
      </c>
      <c r="AE256" s="54">
        <f>IF(AD256=0,0,AVERAGE(F256:AB256))</f>
        <v>0</v>
      </c>
      <c r="AF256" s="24"/>
    </row>
    <row r="257" spans="1:32" s="1" customFormat="1" ht="15" customHeight="1" x14ac:dyDescent="0.2">
      <c r="A257" s="44" t="s">
        <v>138</v>
      </c>
      <c r="B257" s="45" t="s">
        <v>5</v>
      </c>
      <c r="C257" s="45" t="s">
        <v>42</v>
      </c>
      <c r="D257" s="46"/>
      <c r="E257" s="46"/>
      <c r="F257" s="46"/>
      <c r="G257" s="47"/>
      <c r="H257" s="48"/>
      <c r="I257" s="49"/>
      <c r="J257" s="47"/>
      <c r="K257" s="49"/>
      <c r="L257" s="49"/>
      <c r="M257" s="47"/>
      <c r="N257" s="50"/>
      <c r="O257" s="49"/>
      <c r="P257" s="49"/>
      <c r="Q257" s="49"/>
      <c r="R257" s="49"/>
      <c r="S257" s="49"/>
      <c r="T257" s="49"/>
      <c r="U257" s="49"/>
      <c r="V257" s="49"/>
      <c r="W257" s="49"/>
      <c r="X257" s="46"/>
      <c r="Y257" s="46"/>
      <c r="Z257" s="46"/>
      <c r="AA257" s="52"/>
      <c r="AB257" s="53">
        <f>COUNT(D257:AA257)</f>
        <v>0</v>
      </c>
      <c r="AC257" s="54">
        <f>IF(AB257=0,0,AVERAGE(D257:Z257))</f>
        <v>0</v>
      </c>
      <c r="AD257" s="54">
        <f>IF(AC257=0,0,AVERAGE(E257:AA257))</f>
        <v>0</v>
      </c>
      <c r="AE257" s="54">
        <f>IF(AD257=0,0,AVERAGE(F257:AB257))</f>
        <v>0</v>
      </c>
      <c r="AF257" s="24"/>
    </row>
    <row r="258" spans="1:32" s="1" customFormat="1" ht="15" customHeight="1" x14ac:dyDescent="0.2">
      <c r="A258" s="44" t="s">
        <v>138</v>
      </c>
      <c r="B258" s="45" t="s">
        <v>5</v>
      </c>
      <c r="C258" s="45" t="s">
        <v>47</v>
      </c>
      <c r="D258" s="80"/>
      <c r="E258" s="46"/>
      <c r="F258" s="46"/>
      <c r="G258" s="47"/>
      <c r="H258" s="48"/>
      <c r="I258" s="49"/>
      <c r="J258" s="47"/>
      <c r="K258" s="49"/>
      <c r="L258" s="49"/>
      <c r="M258" s="47"/>
      <c r="N258" s="50"/>
      <c r="O258" s="49"/>
      <c r="P258" s="49"/>
      <c r="Q258" s="49"/>
      <c r="R258" s="49"/>
      <c r="S258" s="49"/>
      <c r="T258" s="49"/>
      <c r="U258" s="49"/>
      <c r="V258" s="49"/>
      <c r="W258" s="49"/>
      <c r="X258" s="46"/>
      <c r="Y258" s="46"/>
      <c r="Z258" s="46"/>
      <c r="AA258" s="52"/>
      <c r="AB258" s="53">
        <f>COUNT(D258:AA258)</f>
        <v>0</v>
      </c>
      <c r="AC258" s="54">
        <f>IF(AB258=0,0,AVERAGE(D258:Z258))</f>
        <v>0</v>
      </c>
      <c r="AD258" s="54">
        <f>IF(AC258=0,0,AVERAGE(E258:AA258))</f>
        <v>0</v>
      </c>
      <c r="AE258" s="54">
        <f>IF(AD258=0,0,AVERAGE(F258:AB258))</f>
        <v>0</v>
      </c>
      <c r="AF258" s="24"/>
    </row>
    <row r="259" spans="1:32" s="1" customFormat="1" ht="15" customHeight="1" x14ac:dyDescent="0.2">
      <c r="A259" s="44" t="s">
        <v>139</v>
      </c>
      <c r="B259" s="45" t="s">
        <v>9</v>
      </c>
      <c r="C259" s="45" t="s">
        <v>54</v>
      </c>
      <c r="D259" s="46"/>
      <c r="E259" s="46"/>
      <c r="F259" s="46"/>
      <c r="G259" s="47"/>
      <c r="H259" s="48"/>
      <c r="I259" s="49"/>
      <c r="J259" s="47"/>
      <c r="K259" s="49"/>
      <c r="L259" s="49"/>
      <c r="M259" s="47"/>
      <c r="N259" s="50"/>
      <c r="O259" s="49"/>
      <c r="P259" s="49"/>
      <c r="Q259" s="49"/>
      <c r="R259" s="49"/>
      <c r="S259" s="49"/>
      <c r="T259" s="49"/>
      <c r="U259" s="49"/>
      <c r="V259" s="49"/>
      <c r="W259" s="49"/>
      <c r="X259" s="46"/>
      <c r="Y259" s="45"/>
      <c r="Z259" s="45"/>
      <c r="AA259" s="52"/>
      <c r="AB259" s="53">
        <f>COUNT(D259:AA259)</f>
        <v>0</v>
      </c>
      <c r="AC259" s="54">
        <f>IF(AB259=0,0,AVERAGE(D259:Z259))</f>
        <v>0</v>
      </c>
      <c r="AD259" s="54">
        <f>IF(AC259=0,0,AVERAGE(E259:AA259))</f>
        <v>0</v>
      </c>
      <c r="AE259" s="54">
        <f>IF(AD259=0,0,AVERAGE(F259:AB259))</f>
        <v>0</v>
      </c>
      <c r="AF259" s="24"/>
    </row>
    <row r="260" spans="1:32" s="1" customFormat="1" ht="15" customHeight="1" x14ac:dyDescent="0.2">
      <c r="A260" s="44" t="s">
        <v>139</v>
      </c>
      <c r="B260" s="45" t="s">
        <v>9</v>
      </c>
      <c r="C260" s="56" t="s">
        <v>88</v>
      </c>
      <c r="D260" s="46"/>
      <c r="E260" s="46"/>
      <c r="F260" s="46"/>
      <c r="G260" s="47"/>
      <c r="H260" s="48"/>
      <c r="I260" s="49"/>
      <c r="J260" s="47"/>
      <c r="K260" s="49"/>
      <c r="L260" s="49"/>
      <c r="M260" s="47"/>
      <c r="N260" s="50"/>
      <c r="O260" s="49"/>
      <c r="P260" s="49"/>
      <c r="Q260" s="49"/>
      <c r="R260" s="49"/>
      <c r="S260" s="49"/>
      <c r="T260" s="49"/>
      <c r="U260" s="49"/>
      <c r="V260" s="49"/>
      <c r="W260" s="49"/>
      <c r="X260" s="46"/>
      <c r="Y260" s="46"/>
      <c r="Z260" s="46"/>
      <c r="AA260" s="52"/>
      <c r="AB260" s="53">
        <f>COUNT(D260:AA260)</f>
        <v>0</v>
      </c>
      <c r="AC260" s="54">
        <f>IF(AB260=0,0,AVERAGE(D260:Z260))</f>
        <v>0</v>
      </c>
      <c r="AD260" s="54">
        <f>IF(AC260=0,0,AVERAGE(E260:AA260))</f>
        <v>0</v>
      </c>
      <c r="AE260" s="54">
        <f>IF(AD260=0,0,AVERAGE(F260:AB260))</f>
        <v>0</v>
      </c>
      <c r="AF260" s="24"/>
    </row>
    <row r="261" spans="1:32" s="1" customFormat="1" ht="15" customHeight="1" x14ac:dyDescent="0.2">
      <c r="A261" s="44" t="s">
        <v>325</v>
      </c>
      <c r="B261" s="45" t="s">
        <v>12</v>
      </c>
      <c r="C261" s="45" t="s">
        <v>42</v>
      </c>
      <c r="D261" s="46"/>
      <c r="E261" s="46"/>
      <c r="F261" s="46"/>
      <c r="G261" s="47"/>
      <c r="H261" s="48"/>
      <c r="I261" s="49"/>
      <c r="J261" s="47"/>
      <c r="K261" s="49"/>
      <c r="L261" s="49"/>
      <c r="M261" s="47"/>
      <c r="N261" s="50"/>
      <c r="O261" s="49"/>
      <c r="P261" s="49"/>
      <c r="Q261" s="49"/>
      <c r="R261" s="49"/>
      <c r="S261" s="49"/>
      <c r="T261" s="49"/>
      <c r="U261" s="49"/>
      <c r="V261" s="49"/>
      <c r="W261" s="49"/>
      <c r="X261" s="46"/>
      <c r="Y261" s="46"/>
      <c r="Z261" s="46"/>
      <c r="AA261" s="52"/>
      <c r="AB261" s="53">
        <f>COUNT(D261:AA261)</f>
        <v>0</v>
      </c>
      <c r="AC261" s="54">
        <f>IF(AB261=0,0,AVERAGE(D261:Z261))</f>
        <v>0</v>
      </c>
      <c r="AD261" s="54">
        <f>IF(AC261=0,0,AVERAGE(E261:AA261))</f>
        <v>0</v>
      </c>
      <c r="AE261" s="54">
        <f>IF(AD261=0,0,AVERAGE(F261:AB261))</f>
        <v>0</v>
      </c>
      <c r="AF261" s="24"/>
    </row>
    <row r="262" spans="1:32" s="1" customFormat="1" ht="15" customHeight="1" x14ac:dyDescent="0.2">
      <c r="A262" s="60" t="s">
        <v>323</v>
      </c>
      <c r="B262" s="52" t="s">
        <v>12</v>
      </c>
      <c r="C262" s="45" t="s">
        <v>52</v>
      </c>
      <c r="D262" s="46"/>
      <c r="E262" s="46"/>
      <c r="F262" s="46"/>
      <c r="G262" s="47"/>
      <c r="H262" s="48"/>
      <c r="I262" s="49"/>
      <c r="J262" s="47"/>
      <c r="K262" s="49"/>
      <c r="L262" s="49"/>
      <c r="M262" s="47"/>
      <c r="N262" s="50"/>
      <c r="O262" s="49"/>
      <c r="P262" s="49"/>
      <c r="Q262" s="49"/>
      <c r="R262" s="49"/>
      <c r="S262" s="49"/>
      <c r="T262" s="49"/>
      <c r="U262" s="49"/>
      <c r="V262" s="49"/>
      <c r="W262" s="49"/>
      <c r="X262" s="46"/>
      <c r="Y262" s="46"/>
      <c r="Z262" s="46"/>
      <c r="AA262" s="61"/>
      <c r="AB262" s="53">
        <f>COUNT(D262:AA262)</f>
        <v>0</v>
      </c>
      <c r="AC262" s="54">
        <f>IF(AB262=0,0,AVERAGE(D262:Z262))</f>
        <v>0</v>
      </c>
      <c r="AD262" s="54">
        <f>IF(AC262=0,0,AVERAGE(E262:AA262))</f>
        <v>0</v>
      </c>
      <c r="AE262" s="54">
        <f>IF(AD262=0,0,AVERAGE(F262:AB262))</f>
        <v>0</v>
      </c>
      <c r="AF262" s="24"/>
    </row>
    <row r="263" spans="1:32" s="1" customFormat="1" ht="15" customHeight="1" x14ac:dyDescent="0.2">
      <c r="A263" s="44" t="s">
        <v>328</v>
      </c>
      <c r="B263" s="45" t="s">
        <v>3</v>
      </c>
      <c r="C263" s="45" t="s">
        <v>42</v>
      </c>
      <c r="D263" s="46"/>
      <c r="E263" s="46"/>
      <c r="F263" s="46"/>
      <c r="G263" s="47"/>
      <c r="H263" s="48"/>
      <c r="I263" s="49"/>
      <c r="J263" s="47"/>
      <c r="K263" s="49"/>
      <c r="L263" s="49"/>
      <c r="M263" s="47"/>
      <c r="N263" s="50"/>
      <c r="O263" s="49"/>
      <c r="P263" s="49"/>
      <c r="Q263" s="49"/>
      <c r="R263" s="49"/>
      <c r="S263" s="49"/>
      <c r="T263" s="49"/>
      <c r="U263" s="49"/>
      <c r="V263" s="49"/>
      <c r="W263" s="49"/>
      <c r="X263" s="46"/>
      <c r="Y263" s="46"/>
      <c r="Z263" s="46"/>
      <c r="AA263" s="52"/>
      <c r="AB263" s="53">
        <f>COUNT(D263:AA263)</f>
        <v>0</v>
      </c>
      <c r="AC263" s="54">
        <f>IF(AB263=0,0,AVERAGE(D263:Z263))</f>
        <v>0</v>
      </c>
      <c r="AD263" s="54">
        <f>IF(AC263=0,0,AVERAGE(E263:AA263))</f>
        <v>0</v>
      </c>
      <c r="AE263" s="54">
        <f>IF(AD263=0,0,AVERAGE(F263:AB263))</f>
        <v>0</v>
      </c>
      <c r="AF263" s="24"/>
    </row>
    <row r="264" spans="1:32" s="1" customFormat="1" ht="15" customHeight="1" x14ac:dyDescent="0.2">
      <c r="A264" s="44" t="s">
        <v>140</v>
      </c>
      <c r="B264" s="45" t="s">
        <v>10</v>
      </c>
      <c r="C264" s="45" t="s">
        <v>42</v>
      </c>
      <c r="D264" s="46"/>
      <c r="E264" s="46"/>
      <c r="F264" s="46"/>
      <c r="G264" s="47"/>
      <c r="H264" s="48"/>
      <c r="I264" s="49"/>
      <c r="J264" s="47"/>
      <c r="K264" s="49"/>
      <c r="L264" s="49"/>
      <c r="M264" s="47"/>
      <c r="N264" s="50"/>
      <c r="O264" s="49"/>
      <c r="P264" s="49"/>
      <c r="Q264" s="49"/>
      <c r="R264" s="49"/>
      <c r="S264" s="49"/>
      <c r="T264" s="49"/>
      <c r="U264" s="49"/>
      <c r="V264" s="49"/>
      <c r="W264" s="49"/>
      <c r="X264" s="46"/>
      <c r="Y264" s="46"/>
      <c r="Z264" s="46"/>
      <c r="AA264" s="52"/>
      <c r="AB264" s="53">
        <f>COUNT(D264:AA264)</f>
        <v>0</v>
      </c>
      <c r="AC264" s="54">
        <f>IF(AB264=0,0,AVERAGE(D264:Z264))</f>
        <v>0</v>
      </c>
      <c r="AD264" s="54">
        <f>IF(AC264=0,0,AVERAGE(E264:AA264))</f>
        <v>0</v>
      </c>
      <c r="AE264" s="54">
        <f>IF(AD264=0,0,AVERAGE(F264:AB264))</f>
        <v>0</v>
      </c>
      <c r="AF264" s="24"/>
    </row>
    <row r="265" spans="1:32" s="1" customFormat="1" ht="15" customHeight="1" x14ac:dyDescent="0.2">
      <c r="A265" s="44" t="s">
        <v>141</v>
      </c>
      <c r="B265" s="45" t="s">
        <v>10</v>
      </c>
      <c r="C265" s="45" t="s">
        <v>42</v>
      </c>
      <c r="D265" s="46"/>
      <c r="E265" s="46"/>
      <c r="F265" s="46"/>
      <c r="G265" s="47"/>
      <c r="H265" s="48"/>
      <c r="I265" s="49"/>
      <c r="J265" s="47"/>
      <c r="K265" s="49"/>
      <c r="L265" s="49"/>
      <c r="M265" s="47"/>
      <c r="N265" s="50"/>
      <c r="O265" s="49"/>
      <c r="P265" s="49"/>
      <c r="Q265" s="49"/>
      <c r="R265" s="49"/>
      <c r="S265" s="49"/>
      <c r="T265" s="49"/>
      <c r="U265" s="49"/>
      <c r="V265" s="49"/>
      <c r="W265" s="49"/>
      <c r="X265" s="46"/>
      <c r="Y265" s="46"/>
      <c r="Z265" s="46"/>
      <c r="AA265" s="52"/>
      <c r="AB265" s="53">
        <f>COUNT(D265:AA265)</f>
        <v>0</v>
      </c>
      <c r="AC265" s="54">
        <f>IF(AB265=0,0,AVERAGE(D265:Z265))</f>
        <v>0</v>
      </c>
      <c r="AD265" s="54">
        <f>IF(AC265=0,0,AVERAGE(E265:AA265))</f>
        <v>0</v>
      </c>
      <c r="AE265" s="54">
        <f>IF(AD265=0,0,AVERAGE(F265:AB265))</f>
        <v>0</v>
      </c>
      <c r="AF265" s="24"/>
    </row>
    <row r="266" spans="1:32" s="1" customFormat="1" ht="15" customHeight="1" x14ac:dyDescent="0.2">
      <c r="A266" s="44" t="s">
        <v>141</v>
      </c>
      <c r="B266" s="45" t="s">
        <v>10</v>
      </c>
      <c r="C266" s="45" t="s">
        <v>47</v>
      </c>
      <c r="D266" s="46"/>
      <c r="E266" s="46"/>
      <c r="F266" s="46"/>
      <c r="G266" s="47"/>
      <c r="H266" s="48"/>
      <c r="I266" s="49"/>
      <c r="J266" s="47"/>
      <c r="K266" s="49"/>
      <c r="L266" s="49"/>
      <c r="M266" s="47"/>
      <c r="N266" s="50"/>
      <c r="O266" s="49"/>
      <c r="P266" s="49"/>
      <c r="Q266" s="49"/>
      <c r="R266" s="49"/>
      <c r="S266" s="49"/>
      <c r="T266" s="49"/>
      <c r="U266" s="49"/>
      <c r="V266" s="49"/>
      <c r="W266" s="49"/>
      <c r="X266" s="46"/>
      <c r="Y266" s="46"/>
      <c r="Z266" s="46"/>
      <c r="AA266" s="52"/>
      <c r="AB266" s="53">
        <f>COUNT(D266:AA266)</f>
        <v>0</v>
      </c>
      <c r="AC266" s="54">
        <f>IF(AB266=0,0,AVERAGE(D266:Z266))</f>
        <v>0</v>
      </c>
      <c r="AD266" s="54">
        <f>IF(AC266=0,0,AVERAGE(E266:AA266))</f>
        <v>0</v>
      </c>
      <c r="AE266" s="54">
        <f>IF(AD266=0,0,AVERAGE(F266:AB266))</f>
        <v>0</v>
      </c>
      <c r="AF266" s="24"/>
    </row>
    <row r="267" spans="1:32" s="1" customFormat="1" ht="15" customHeight="1" x14ac:dyDescent="0.2">
      <c r="A267" s="44" t="s">
        <v>142</v>
      </c>
      <c r="B267" s="45" t="s">
        <v>10</v>
      </c>
      <c r="C267" s="45" t="s">
        <v>52</v>
      </c>
      <c r="D267" s="46"/>
      <c r="E267" s="46"/>
      <c r="F267" s="46"/>
      <c r="G267" s="47"/>
      <c r="H267" s="48"/>
      <c r="I267" s="49"/>
      <c r="J267" s="47"/>
      <c r="K267" s="49"/>
      <c r="L267" s="49"/>
      <c r="M267" s="47"/>
      <c r="N267" s="50"/>
      <c r="O267" s="49"/>
      <c r="P267" s="49"/>
      <c r="Q267" s="49"/>
      <c r="R267" s="49"/>
      <c r="S267" s="49"/>
      <c r="T267" s="49"/>
      <c r="U267" s="49"/>
      <c r="V267" s="49"/>
      <c r="W267" s="49"/>
      <c r="X267" s="46"/>
      <c r="Y267" s="46"/>
      <c r="Z267" s="46"/>
      <c r="AA267" s="52"/>
      <c r="AB267" s="53">
        <f>COUNT(D267:AA267)</f>
        <v>0</v>
      </c>
      <c r="AC267" s="54">
        <f>IF(AB267=0,0,AVERAGE(D267:Z267))</f>
        <v>0</v>
      </c>
      <c r="AD267" s="54">
        <f>IF(AC267=0,0,AVERAGE(E267:AA267))</f>
        <v>0</v>
      </c>
      <c r="AE267" s="54">
        <f>IF(AD267=0,0,AVERAGE(F267:AB267))</f>
        <v>0</v>
      </c>
      <c r="AF267" s="24"/>
    </row>
    <row r="268" spans="1:32" s="1" customFormat="1" ht="15" customHeight="1" x14ac:dyDescent="0.2">
      <c r="A268" s="44" t="s">
        <v>143</v>
      </c>
      <c r="B268" s="45" t="s">
        <v>12</v>
      </c>
      <c r="C268" s="45" t="s">
        <v>42</v>
      </c>
      <c r="D268" s="46"/>
      <c r="E268" s="46"/>
      <c r="F268" s="46"/>
      <c r="G268" s="47"/>
      <c r="H268" s="48"/>
      <c r="I268" s="49"/>
      <c r="J268" s="47"/>
      <c r="K268" s="49"/>
      <c r="L268" s="49"/>
      <c r="M268" s="47"/>
      <c r="N268" s="50"/>
      <c r="O268" s="49"/>
      <c r="P268" s="49"/>
      <c r="Q268" s="49"/>
      <c r="R268" s="49"/>
      <c r="S268" s="49"/>
      <c r="T268" s="49"/>
      <c r="U268" s="49"/>
      <c r="V268" s="49"/>
      <c r="W268" s="49"/>
      <c r="X268" s="46"/>
      <c r="Y268" s="46"/>
      <c r="Z268" s="46"/>
      <c r="AA268" s="52"/>
      <c r="AB268" s="53">
        <f>COUNT(D268:AA268)</f>
        <v>0</v>
      </c>
      <c r="AC268" s="54">
        <f>IF(AB268=0,0,AVERAGE(D268:Z268))</f>
        <v>0</v>
      </c>
      <c r="AD268" s="54">
        <f>IF(AC268=0,0,AVERAGE(E268:AA268))</f>
        <v>0</v>
      </c>
      <c r="AE268" s="54">
        <f>IF(AD268=0,0,AVERAGE(F268:AB268))</f>
        <v>0</v>
      </c>
      <c r="AF268" s="24"/>
    </row>
    <row r="269" spans="1:32" s="1" customFormat="1" ht="15" customHeight="1" x14ac:dyDescent="0.2">
      <c r="A269" s="44" t="s">
        <v>143</v>
      </c>
      <c r="B269" s="45" t="s">
        <v>3</v>
      </c>
      <c r="C269" s="56" t="s">
        <v>47</v>
      </c>
      <c r="D269" s="46"/>
      <c r="E269" s="46"/>
      <c r="F269" s="46"/>
      <c r="G269" s="47"/>
      <c r="H269" s="48"/>
      <c r="I269" s="49"/>
      <c r="J269" s="47"/>
      <c r="K269" s="49"/>
      <c r="L269" s="49"/>
      <c r="M269" s="47"/>
      <c r="N269" s="50"/>
      <c r="O269" s="49"/>
      <c r="P269" s="49"/>
      <c r="Q269" s="49"/>
      <c r="R269" s="49"/>
      <c r="S269" s="49"/>
      <c r="T269" s="49"/>
      <c r="U269" s="49"/>
      <c r="V269" s="49"/>
      <c r="W269" s="49"/>
      <c r="X269" s="46"/>
      <c r="Y269" s="46"/>
      <c r="Z269" s="46"/>
      <c r="AA269" s="52"/>
      <c r="AB269" s="53">
        <f>COUNT(D269:AA269)</f>
        <v>0</v>
      </c>
      <c r="AC269" s="54">
        <f>IF(AB269=0,0,AVERAGE(D269:Z269))</f>
        <v>0</v>
      </c>
      <c r="AD269" s="54">
        <f>IF(AC269=0,0,AVERAGE(E269:AA269))</f>
        <v>0</v>
      </c>
      <c r="AE269" s="54">
        <f>IF(AD269=0,0,AVERAGE(F269:AB269))</f>
        <v>0</v>
      </c>
      <c r="AF269" s="24"/>
    </row>
    <row r="270" spans="1:32" s="1" customFormat="1" ht="15" customHeight="1" x14ac:dyDescent="0.2">
      <c r="A270" s="44" t="s">
        <v>293</v>
      </c>
      <c r="B270" s="45" t="s">
        <v>9</v>
      </c>
      <c r="C270" s="45" t="s">
        <v>88</v>
      </c>
      <c r="D270" s="46"/>
      <c r="E270" s="46"/>
      <c r="F270" s="46"/>
      <c r="G270" s="47"/>
      <c r="H270" s="48"/>
      <c r="I270" s="49"/>
      <c r="J270" s="47"/>
      <c r="K270" s="49"/>
      <c r="L270" s="49"/>
      <c r="M270" s="47"/>
      <c r="N270" s="50"/>
      <c r="O270" s="49"/>
      <c r="P270" s="49"/>
      <c r="Q270" s="49"/>
      <c r="R270" s="49"/>
      <c r="S270" s="49"/>
      <c r="T270" s="49"/>
      <c r="U270" s="49"/>
      <c r="V270" s="49"/>
      <c r="W270" s="49"/>
      <c r="X270" s="46"/>
      <c r="Y270" s="46"/>
      <c r="Z270" s="46"/>
      <c r="AA270" s="52"/>
      <c r="AB270" s="53">
        <f>COUNT(D270:AA270)</f>
        <v>0</v>
      </c>
      <c r="AC270" s="54">
        <f>IF(AB270=0,0,AVERAGE(D270:Z270))</f>
        <v>0</v>
      </c>
      <c r="AD270" s="54">
        <f>IF(AC270=0,0,AVERAGE(E270:AA270))</f>
        <v>0</v>
      </c>
      <c r="AE270" s="54">
        <f>IF(AD270=0,0,AVERAGE(F270:AB270))</f>
        <v>0</v>
      </c>
      <c r="AF270" s="24"/>
    </row>
    <row r="271" spans="1:32" s="1" customFormat="1" ht="15" customHeight="1" x14ac:dyDescent="0.2">
      <c r="A271" s="44" t="s">
        <v>144</v>
      </c>
      <c r="B271" s="45" t="s">
        <v>8</v>
      </c>
      <c r="C271" s="45" t="s">
        <v>42</v>
      </c>
      <c r="D271" s="46"/>
      <c r="E271" s="46"/>
      <c r="F271" s="46"/>
      <c r="G271" s="47"/>
      <c r="H271" s="48"/>
      <c r="I271" s="49"/>
      <c r="J271" s="47"/>
      <c r="K271" s="49"/>
      <c r="L271" s="49"/>
      <c r="M271" s="47"/>
      <c r="N271" s="50"/>
      <c r="O271" s="49"/>
      <c r="P271" s="49"/>
      <c r="Q271" s="49"/>
      <c r="R271" s="49"/>
      <c r="S271" s="49"/>
      <c r="T271" s="49"/>
      <c r="U271" s="49"/>
      <c r="V271" s="49"/>
      <c r="W271" s="49"/>
      <c r="X271" s="46"/>
      <c r="Y271" s="46"/>
      <c r="Z271" s="46"/>
      <c r="AA271" s="52"/>
      <c r="AB271" s="53">
        <f>COUNT(D271:AA271)</f>
        <v>0</v>
      </c>
      <c r="AC271" s="54">
        <f>IF(AB271=0,0,AVERAGE(D271:Z271))</f>
        <v>0</v>
      </c>
      <c r="AD271" s="54">
        <f>IF(AC271=0,0,AVERAGE(E271:AA271))</f>
        <v>0</v>
      </c>
      <c r="AE271" s="54">
        <f>IF(AD271=0,0,AVERAGE(F271:AB271))</f>
        <v>0</v>
      </c>
      <c r="AF271" s="24"/>
    </row>
    <row r="272" spans="1:32" s="1" customFormat="1" ht="15" customHeight="1" x14ac:dyDescent="0.2">
      <c r="A272" s="294" t="s">
        <v>144</v>
      </c>
      <c r="B272" s="295" t="s">
        <v>8</v>
      </c>
      <c r="C272" s="295" t="s">
        <v>44</v>
      </c>
      <c r="D272" s="46"/>
      <c r="E272" s="46"/>
      <c r="F272" s="46"/>
      <c r="G272" s="47"/>
      <c r="H272" s="48"/>
      <c r="I272" s="49"/>
      <c r="J272" s="47"/>
      <c r="K272" s="49"/>
      <c r="L272" s="49"/>
      <c r="M272" s="47"/>
      <c r="N272" s="50"/>
      <c r="O272" s="49"/>
      <c r="P272" s="49"/>
      <c r="Q272" s="49"/>
      <c r="R272" s="49"/>
      <c r="S272" s="49"/>
      <c r="T272" s="49"/>
      <c r="U272" s="49"/>
      <c r="V272" s="49"/>
      <c r="W272" s="49"/>
      <c r="X272" s="46"/>
      <c r="Y272" s="46"/>
      <c r="Z272" s="46"/>
      <c r="AA272" s="52"/>
      <c r="AB272" s="53">
        <f>COUNT(D272:AA272)</f>
        <v>0</v>
      </c>
      <c r="AC272" s="54">
        <f>IF(AB272=0,0,AVERAGE(D272:Z272))</f>
        <v>0</v>
      </c>
      <c r="AD272" s="54">
        <f>IF(AC272=0,0,AVERAGE(E272:AA272))</f>
        <v>0</v>
      </c>
      <c r="AE272" s="54">
        <f>IF(AD272=0,0,AVERAGE(F272:AB272))</f>
        <v>0</v>
      </c>
      <c r="AF272" s="24"/>
    </row>
    <row r="273" spans="1:32" s="1" customFormat="1" ht="15" customHeight="1" x14ac:dyDescent="0.2">
      <c r="A273" s="60" t="s">
        <v>145</v>
      </c>
      <c r="B273" s="46" t="s">
        <v>9</v>
      </c>
      <c r="C273" s="45" t="s">
        <v>54</v>
      </c>
      <c r="D273" s="46"/>
      <c r="E273" s="46"/>
      <c r="F273" s="46"/>
      <c r="G273" s="47"/>
      <c r="H273" s="48"/>
      <c r="I273" s="49"/>
      <c r="J273" s="47"/>
      <c r="K273" s="49"/>
      <c r="L273" s="49"/>
      <c r="M273" s="47"/>
      <c r="N273" s="50"/>
      <c r="O273" s="49"/>
      <c r="P273" s="49"/>
      <c r="Q273" s="49"/>
      <c r="R273" s="49"/>
      <c r="S273" s="49"/>
      <c r="T273" s="49"/>
      <c r="U273" s="49"/>
      <c r="V273" s="49"/>
      <c r="W273" s="49"/>
      <c r="X273" s="46"/>
      <c r="Y273" s="46"/>
      <c r="Z273" s="46"/>
      <c r="AA273" s="52"/>
      <c r="AB273" s="53">
        <f>COUNT(D273:AA273)</f>
        <v>0</v>
      </c>
      <c r="AC273" s="54">
        <f>IF(AB273=0,0,AVERAGE(D273:Z273))</f>
        <v>0</v>
      </c>
      <c r="AD273" s="54">
        <f>IF(AC273=0,0,AVERAGE(E273:AA273))</f>
        <v>0</v>
      </c>
      <c r="AE273" s="54">
        <f>IF(AD273=0,0,AVERAGE(F273:AB273))</f>
        <v>0</v>
      </c>
      <c r="AF273" s="24"/>
    </row>
    <row r="274" spans="1:32" s="1" customFormat="1" ht="15" customHeight="1" x14ac:dyDescent="0.2">
      <c r="A274" s="60" t="s">
        <v>145</v>
      </c>
      <c r="B274" s="52" t="s">
        <v>9</v>
      </c>
      <c r="C274" s="52" t="s">
        <v>44</v>
      </c>
      <c r="D274" s="46"/>
      <c r="E274" s="46"/>
      <c r="F274" s="46"/>
      <c r="G274" s="47"/>
      <c r="H274" s="48"/>
      <c r="I274" s="49"/>
      <c r="J274" s="47"/>
      <c r="K274" s="49"/>
      <c r="L274" s="49"/>
      <c r="M274" s="47"/>
      <c r="N274" s="50"/>
      <c r="O274" s="49"/>
      <c r="P274" s="49"/>
      <c r="Q274" s="49"/>
      <c r="R274" s="49"/>
      <c r="S274" s="49"/>
      <c r="T274" s="49"/>
      <c r="U274" s="49"/>
      <c r="V274" s="49"/>
      <c r="W274" s="49"/>
      <c r="X274" s="46"/>
      <c r="Y274" s="46"/>
      <c r="Z274" s="46"/>
      <c r="AA274" s="61"/>
      <c r="AB274" s="53">
        <f>COUNT(D274:AA274)</f>
        <v>0</v>
      </c>
      <c r="AC274" s="54">
        <f>IF(AB274=0,0,AVERAGE(D274:Z274))</f>
        <v>0</v>
      </c>
      <c r="AD274" s="54">
        <f>IF(AC274=0,0,AVERAGE(E274:AA274))</f>
        <v>0</v>
      </c>
      <c r="AE274" s="54">
        <f>IF(AD274=0,0,AVERAGE(F274:AB274))</f>
        <v>0</v>
      </c>
      <c r="AF274" s="24"/>
    </row>
    <row r="275" spans="1:32" s="1" customFormat="1" ht="15" customHeight="1" x14ac:dyDescent="0.2">
      <c r="A275" s="44" t="s">
        <v>146</v>
      </c>
      <c r="B275" s="45" t="s">
        <v>8</v>
      </c>
      <c r="C275" s="45" t="s">
        <v>42</v>
      </c>
      <c r="D275" s="46"/>
      <c r="E275" s="46"/>
      <c r="F275" s="46"/>
      <c r="G275" s="47"/>
      <c r="H275" s="48"/>
      <c r="I275" s="49"/>
      <c r="J275" s="47"/>
      <c r="K275" s="49"/>
      <c r="L275" s="49"/>
      <c r="M275" s="47"/>
      <c r="N275" s="50"/>
      <c r="O275" s="49"/>
      <c r="P275" s="49"/>
      <c r="Q275" s="49"/>
      <c r="R275" s="49"/>
      <c r="S275" s="49"/>
      <c r="T275" s="49"/>
      <c r="U275" s="49"/>
      <c r="V275" s="49"/>
      <c r="W275" s="49"/>
      <c r="X275" s="46"/>
      <c r="Y275" s="46"/>
      <c r="Z275" s="46"/>
      <c r="AA275" s="52"/>
      <c r="AB275" s="53">
        <f>COUNT(D275:AA275)</f>
        <v>0</v>
      </c>
      <c r="AC275" s="54">
        <f>IF(AB275=0,0,AVERAGE(D275:Z275))</f>
        <v>0</v>
      </c>
      <c r="AD275" s="54">
        <f>IF(AC275=0,0,AVERAGE(E275:AA275))</f>
        <v>0</v>
      </c>
      <c r="AE275" s="54">
        <f>IF(AD275=0,0,AVERAGE(F275:AB275))</f>
        <v>0</v>
      </c>
      <c r="AF275" s="24"/>
    </row>
    <row r="276" spans="1:32" s="1" customFormat="1" ht="15" customHeight="1" x14ac:dyDescent="0.2">
      <c r="A276" s="44" t="s">
        <v>146</v>
      </c>
      <c r="B276" s="45" t="s">
        <v>8</v>
      </c>
      <c r="C276" s="45" t="s">
        <v>47</v>
      </c>
      <c r="D276" s="46"/>
      <c r="E276" s="46"/>
      <c r="F276" s="46"/>
      <c r="G276" s="47"/>
      <c r="H276" s="48"/>
      <c r="I276" s="49"/>
      <c r="J276" s="47"/>
      <c r="K276" s="49"/>
      <c r="L276" s="49"/>
      <c r="M276" s="47"/>
      <c r="N276" s="50"/>
      <c r="O276" s="49"/>
      <c r="P276" s="49"/>
      <c r="Q276" s="49"/>
      <c r="R276" s="49"/>
      <c r="S276" s="49"/>
      <c r="T276" s="49"/>
      <c r="U276" s="49"/>
      <c r="V276" s="49"/>
      <c r="W276" s="49"/>
      <c r="X276" s="46"/>
      <c r="Y276" s="46"/>
      <c r="Z276" s="46"/>
      <c r="AA276" s="52"/>
      <c r="AB276" s="53">
        <f>COUNT(D276:AA276)</f>
        <v>0</v>
      </c>
      <c r="AC276" s="54">
        <f>IF(AB276=0,0,AVERAGE(D276:Z276))</f>
        <v>0</v>
      </c>
      <c r="AD276" s="54">
        <f>IF(AC276=0,0,AVERAGE(E276:AA276))</f>
        <v>0</v>
      </c>
      <c r="AE276" s="54">
        <f>IF(AD276=0,0,AVERAGE(F276:AB276))</f>
        <v>0</v>
      </c>
      <c r="AF276" s="24"/>
    </row>
    <row r="277" spans="1:32" s="1" customFormat="1" ht="15" customHeight="1" x14ac:dyDescent="0.2">
      <c r="A277" s="294" t="s">
        <v>146</v>
      </c>
      <c r="B277" s="295" t="s">
        <v>8</v>
      </c>
      <c r="C277" s="295" t="s">
        <v>54</v>
      </c>
      <c r="D277" s="46"/>
      <c r="E277" s="46"/>
      <c r="F277" s="46"/>
      <c r="G277" s="47"/>
      <c r="H277" s="48"/>
      <c r="I277" s="49"/>
      <c r="J277" s="47"/>
      <c r="K277" s="49"/>
      <c r="L277" s="49"/>
      <c r="M277" s="47"/>
      <c r="N277" s="50"/>
      <c r="O277" s="49"/>
      <c r="P277" s="49"/>
      <c r="Q277" s="49"/>
      <c r="R277" s="49"/>
      <c r="S277" s="49"/>
      <c r="T277" s="49"/>
      <c r="U277" s="49"/>
      <c r="V277" s="49"/>
      <c r="W277" s="49"/>
      <c r="X277" s="46"/>
      <c r="Y277" s="46"/>
      <c r="Z277" s="46"/>
      <c r="AA277" s="52"/>
      <c r="AB277" s="53">
        <f>COUNT(D277:AA277)</f>
        <v>0</v>
      </c>
      <c r="AC277" s="54">
        <f>IF(AB277=0,0,AVERAGE(D277:Z277))</f>
        <v>0</v>
      </c>
      <c r="AD277" s="54">
        <f>IF(AC277=0,0,AVERAGE(E277:AA277))</f>
        <v>0</v>
      </c>
      <c r="AE277" s="54">
        <f>IF(AD277=0,0,AVERAGE(F277:AB277))</f>
        <v>0</v>
      </c>
      <c r="AF277" s="24"/>
    </row>
    <row r="278" spans="1:32" s="1" customFormat="1" ht="15" customHeight="1" x14ac:dyDescent="0.2">
      <c r="A278" s="44" t="s">
        <v>146</v>
      </c>
      <c r="B278" s="45" t="s">
        <v>8</v>
      </c>
      <c r="C278" s="56" t="s">
        <v>44</v>
      </c>
      <c r="D278" s="46"/>
      <c r="E278" s="46"/>
      <c r="F278" s="46"/>
      <c r="G278" s="47"/>
      <c r="H278" s="48"/>
      <c r="I278" s="49"/>
      <c r="J278" s="47"/>
      <c r="K278" s="49"/>
      <c r="L278" s="49"/>
      <c r="M278" s="47"/>
      <c r="N278" s="50"/>
      <c r="O278" s="49"/>
      <c r="P278" s="49"/>
      <c r="Q278" s="49"/>
      <c r="R278" s="49"/>
      <c r="S278" s="49"/>
      <c r="T278" s="49"/>
      <c r="U278" s="49"/>
      <c r="V278" s="49"/>
      <c r="W278" s="49"/>
      <c r="X278" s="46"/>
      <c r="Y278" s="46"/>
      <c r="Z278" s="46"/>
      <c r="AA278" s="52"/>
      <c r="AB278" s="53">
        <f>COUNT(D278:AA278)</f>
        <v>0</v>
      </c>
      <c r="AC278" s="54">
        <f>IF(AB278=0,0,AVERAGE(D278:Z278))</f>
        <v>0</v>
      </c>
      <c r="AD278" s="54">
        <f>IF(AC278=0,0,AVERAGE(E278:AA278))</f>
        <v>0</v>
      </c>
      <c r="AE278" s="54">
        <f>IF(AD278=0,0,AVERAGE(F278:AB278))</f>
        <v>0</v>
      </c>
      <c r="AF278" s="24"/>
    </row>
    <row r="279" spans="1:32" s="1" customFormat="1" ht="15" customHeight="1" x14ac:dyDescent="0.2">
      <c r="A279" s="60" t="s">
        <v>294</v>
      </c>
      <c r="B279" s="46" t="s">
        <v>7</v>
      </c>
      <c r="C279" s="45" t="s">
        <v>55</v>
      </c>
      <c r="D279" s="46"/>
      <c r="E279" s="46"/>
      <c r="F279" s="46"/>
      <c r="G279" s="47"/>
      <c r="H279" s="48"/>
      <c r="I279" s="49"/>
      <c r="J279" s="47"/>
      <c r="K279" s="49"/>
      <c r="L279" s="49"/>
      <c r="M279" s="47"/>
      <c r="N279" s="50"/>
      <c r="O279" s="49"/>
      <c r="P279" s="49"/>
      <c r="Q279" s="49"/>
      <c r="R279" s="49"/>
      <c r="S279" s="49"/>
      <c r="T279" s="49"/>
      <c r="U279" s="49"/>
      <c r="V279" s="49"/>
      <c r="W279" s="49"/>
      <c r="X279" s="46"/>
      <c r="Y279" s="46"/>
      <c r="Z279" s="46"/>
      <c r="AA279" s="52"/>
      <c r="AB279" s="53">
        <f>COUNT(D279:AA279)</f>
        <v>0</v>
      </c>
      <c r="AC279" s="54">
        <f>IF(AB279=0,0,AVERAGE(D279:Z279))</f>
        <v>0</v>
      </c>
      <c r="AD279" s="54">
        <f>IF(AC279=0,0,AVERAGE(E279:AA279))</f>
        <v>0</v>
      </c>
      <c r="AE279" s="54">
        <f>IF(AD279=0,0,AVERAGE(F279:AB279))</f>
        <v>0</v>
      </c>
      <c r="AF279" s="24"/>
    </row>
    <row r="280" spans="1:32" s="1" customFormat="1" ht="15" customHeight="1" x14ac:dyDescent="0.2">
      <c r="A280" s="60" t="s">
        <v>295</v>
      </c>
      <c r="B280" s="46" t="s">
        <v>7</v>
      </c>
      <c r="C280" s="46" t="s">
        <v>42</v>
      </c>
      <c r="D280" s="46"/>
      <c r="E280" s="46"/>
      <c r="F280" s="46"/>
      <c r="G280" s="47"/>
      <c r="H280" s="48"/>
      <c r="I280" s="49"/>
      <c r="J280" s="47"/>
      <c r="K280" s="49"/>
      <c r="L280" s="49"/>
      <c r="M280" s="47"/>
      <c r="N280" s="50"/>
      <c r="O280" s="49"/>
      <c r="P280" s="49"/>
      <c r="Q280" s="49"/>
      <c r="R280" s="49"/>
      <c r="S280" s="49"/>
      <c r="T280" s="49"/>
      <c r="U280" s="49"/>
      <c r="V280" s="49"/>
      <c r="W280" s="49"/>
      <c r="X280" s="46"/>
      <c r="Y280" s="46"/>
      <c r="Z280" s="46"/>
      <c r="AA280" s="52"/>
      <c r="AB280" s="53">
        <f>COUNT(D280:AA280)</f>
        <v>0</v>
      </c>
      <c r="AC280" s="54">
        <f>IF(AB280=0,0,AVERAGE(D280:Z280))</f>
        <v>0</v>
      </c>
      <c r="AD280" s="54">
        <f>IF(AC280=0,0,AVERAGE(E280:AA280))</f>
        <v>0</v>
      </c>
      <c r="AE280" s="54">
        <f>IF(AD280=0,0,AVERAGE(F280:AB280))</f>
        <v>0</v>
      </c>
      <c r="AF280" s="24"/>
    </row>
    <row r="281" spans="1:32" s="1" customFormat="1" ht="15" customHeight="1" x14ac:dyDescent="0.2">
      <c r="A281" s="60" t="s">
        <v>147</v>
      </c>
      <c r="B281" s="46" t="s">
        <v>7</v>
      </c>
      <c r="C281" s="46" t="s">
        <v>42</v>
      </c>
      <c r="D281" s="51"/>
      <c r="E281" s="51"/>
      <c r="F281" s="51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1"/>
      <c r="Y281" s="51"/>
      <c r="Z281" s="51"/>
      <c r="AA281" s="72"/>
      <c r="AB281" s="53">
        <f>COUNT(D281:AA281)</f>
        <v>0</v>
      </c>
      <c r="AC281" s="54">
        <f>IF(AB281=0,0,AVERAGE(D281:Z281))</f>
        <v>0</v>
      </c>
      <c r="AD281" s="54">
        <f>IF(AC281=0,0,AVERAGE(E281:AA281))</f>
        <v>0</v>
      </c>
      <c r="AE281" s="54">
        <f>IF(AD281=0,0,AVERAGE(F281:AB281))</f>
        <v>0</v>
      </c>
      <c r="AF281" s="24"/>
    </row>
    <row r="282" spans="1:32" s="1" customFormat="1" ht="15" customHeight="1" x14ac:dyDescent="0.2">
      <c r="A282" s="44" t="s">
        <v>339</v>
      </c>
      <c r="B282" s="45" t="s">
        <v>7</v>
      </c>
      <c r="C282" s="45" t="s">
        <v>52</v>
      </c>
      <c r="D282" s="46"/>
      <c r="E282" s="52"/>
      <c r="F282" s="52"/>
      <c r="G282" s="62"/>
      <c r="H282" s="63"/>
      <c r="I282" s="64"/>
      <c r="J282" s="62"/>
      <c r="K282" s="49"/>
      <c r="L282" s="64"/>
      <c r="M282" s="62"/>
      <c r="N282" s="65"/>
      <c r="O282" s="64"/>
      <c r="P282" s="64"/>
      <c r="Q282" s="64"/>
      <c r="R282" s="64"/>
      <c r="S282" s="64"/>
      <c r="T282" s="64"/>
      <c r="U282" s="64"/>
      <c r="V282" s="64"/>
      <c r="W282" s="64"/>
      <c r="X282" s="52"/>
      <c r="Y282" s="52"/>
      <c r="Z282" s="52"/>
      <c r="AA282" s="61"/>
      <c r="AB282" s="53">
        <f>COUNT(D282:AA282)</f>
        <v>0</v>
      </c>
      <c r="AC282" s="54">
        <f>IF(AB282=0,0,AVERAGE(D282:Z282))</f>
        <v>0</v>
      </c>
      <c r="AD282" s="54">
        <f>IF(AC282=0,0,AVERAGE(E282:AA282))</f>
        <v>0</v>
      </c>
      <c r="AE282" s="54">
        <f>IF(AD282=0,0,AVERAGE(F282:AB282))</f>
        <v>0</v>
      </c>
      <c r="AF282" s="24"/>
    </row>
    <row r="283" spans="1:32" s="1" customFormat="1" ht="15" customHeight="1" x14ac:dyDescent="0.2">
      <c r="A283" s="44" t="s">
        <v>148</v>
      </c>
      <c r="B283" s="45" t="s">
        <v>4</v>
      </c>
      <c r="C283" s="45" t="s">
        <v>42</v>
      </c>
      <c r="D283" s="46"/>
      <c r="E283" s="52"/>
      <c r="F283" s="52"/>
      <c r="G283" s="62"/>
      <c r="H283" s="63"/>
      <c r="I283" s="64"/>
      <c r="J283" s="62"/>
      <c r="K283" s="49"/>
      <c r="L283" s="64"/>
      <c r="M283" s="62"/>
      <c r="N283" s="65"/>
      <c r="O283" s="64"/>
      <c r="P283" s="64"/>
      <c r="Q283" s="64"/>
      <c r="R283" s="64"/>
      <c r="S283" s="64"/>
      <c r="T283" s="64"/>
      <c r="U283" s="64"/>
      <c r="V283" s="64"/>
      <c r="W283" s="64"/>
      <c r="X283" s="52"/>
      <c r="Y283" s="52"/>
      <c r="Z283" s="52"/>
      <c r="AA283" s="61"/>
      <c r="AB283" s="53">
        <f>COUNT(D283:AA283)</f>
        <v>0</v>
      </c>
      <c r="AC283" s="54">
        <f>IF(AB283=0,0,AVERAGE(D283:Z283))</f>
        <v>0</v>
      </c>
      <c r="AD283" s="54">
        <f>IF(AC283=0,0,AVERAGE(E283:AA283))</f>
        <v>0</v>
      </c>
      <c r="AE283" s="54">
        <f>IF(AD283=0,0,AVERAGE(F283:AB283))</f>
        <v>0</v>
      </c>
      <c r="AF283" s="24"/>
    </row>
    <row r="284" spans="1:32" s="1" customFormat="1" ht="15" customHeight="1" x14ac:dyDescent="0.2">
      <c r="A284" s="44" t="s">
        <v>296</v>
      </c>
      <c r="B284" s="45" t="s">
        <v>4</v>
      </c>
      <c r="C284" s="45" t="s">
        <v>55</v>
      </c>
      <c r="D284" s="51"/>
      <c r="E284" s="51"/>
      <c r="F284" s="51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1"/>
      <c r="Y284" s="51"/>
      <c r="Z284" s="51"/>
      <c r="AA284" s="72"/>
      <c r="AB284" s="53">
        <f>COUNT(D284:AA284)</f>
        <v>0</v>
      </c>
      <c r="AC284" s="54">
        <f>IF(AB284=0,0,AVERAGE(D284:Z284))</f>
        <v>0</v>
      </c>
      <c r="AD284" s="54">
        <f>IF(AC284=0,0,AVERAGE(E284:AA284))</f>
        <v>0</v>
      </c>
      <c r="AE284" s="54">
        <f>IF(AD284=0,0,AVERAGE(F284:AB284))</f>
        <v>0</v>
      </c>
      <c r="AF284" s="24"/>
    </row>
    <row r="285" spans="1:32" s="1" customFormat="1" ht="15" customHeight="1" x14ac:dyDescent="0.2">
      <c r="A285" s="44" t="s">
        <v>149</v>
      </c>
      <c r="B285" s="45" t="s">
        <v>6</v>
      </c>
      <c r="C285" s="45" t="s">
        <v>42</v>
      </c>
      <c r="D285" s="46"/>
      <c r="E285" s="46"/>
      <c r="F285" s="46"/>
      <c r="G285" s="47"/>
      <c r="H285" s="48"/>
      <c r="I285" s="49"/>
      <c r="J285" s="47"/>
      <c r="K285" s="49"/>
      <c r="L285" s="49"/>
      <c r="M285" s="47"/>
      <c r="N285" s="50"/>
      <c r="O285" s="49"/>
      <c r="P285" s="49"/>
      <c r="Q285" s="49"/>
      <c r="R285" s="49"/>
      <c r="S285" s="49"/>
      <c r="T285" s="49"/>
      <c r="U285" s="49"/>
      <c r="V285" s="49"/>
      <c r="W285" s="49"/>
      <c r="X285" s="46"/>
      <c r="Y285" s="46"/>
      <c r="Z285" s="46"/>
      <c r="AA285" s="52"/>
      <c r="AB285" s="53">
        <f>COUNT(D285:AA285)</f>
        <v>0</v>
      </c>
      <c r="AC285" s="54">
        <f>IF(AB285=0,0,AVERAGE(D285:Z285))</f>
        <v>0</v>
      </c>
      <c r="AD285" s="54">
        <f>IF(AC285=0,0,AVERAGE(E285:AA285))</f>
        <v>0</v>
      </c>
      <c r="AE285" s="54">
        <f>IF(AD285=0,0,AVERAGE(F285:AB285))</f>
        <v>0</v>
      </c>
      <c r="AF285" s="24"/>
    </row>
    <row r="286" spans="1:32" s="1" customFormat="1" ht="15" customHeight="1" x14ac:dyDescent="0.2">
      <c r="A286" s="60" t="s">
        <v>149</v>
      </c>
      <c r="B286" s="46" t="s">
        <v>6</v>
      </c>
      <c r="C286" s="46" t="s">
        <v>47</v>
      </c>
      <c r="D286" s="46"/>
      <c r="E286" s="46"/>
      <c r="F286" s="46"/>
      <c r="G286" s="47"/>
      <c r="H286" s="48"/>
      <c r="I286" s="49"/>
      <c r="J286" s="47"/>
      <c r="K286" s="49"/>
      <c r="L286" s="49"/>
      <c r="M286" s="47"/>
      <c r="N286" s="50"/>
      <c r="O286" s="49"/>
      <c r="P286" s="49"/>
      <c r="Q286" s="49"/>
      <c r="R286" s="49"/>
      <c r="S286" s="49"/>
      <c r="T286" s="49"/>
      <c r="U286" s="49"/>
      <c r="V286" s="49"/>
      <c r="W286" s="49"/>
      <c r="X286" s="46"/>
      <c r="Y286" s="46"/>
      <c r="Z286" s="46"/>
      <c r="AA286" s="52"/>
      <c r="AB286" s="53">
        <f>COUNT(D286:AA286)</f>
        <v>0</v>
      </c>
      <c r="AC286" s="54">
        <f>IF(AB286=0,0,AVERAGE(D286:Z286))</f>
        <v>0</v>
      </c>
      <c r="AD286" s="54">
        <f>IF(AC286=0,0,AVERAGE(E286:AA286))</f>
        <v>0</v>
      </c>
      <c r="AE286" s="54">
        <f>IF(AD286=0,0,AVERAGE(F286:AB286))</f>
        <v>0</v>
      </c>
      <c r="AF286" s="24"/>
    </row>
    <row r="287" spans="1:32" s="1" customFormat="1" ht="15" customHeight="1" x14ac:dyDescent="0.2">
      <c r="A287" s="44" t="s">
        <v>398</v>
      </c>
      <c r="B287" s="45" t="s">
        <v>8</v>
      </c>
      <c r="C287" s="45" t="s">
        <v>42</v>
      </c>
      <c r="D287" s="46"/>
      <c r="E287" s="46"/>
      <c r="F287" s="46"/>
      <c r="G287" s="47"/>
      <c r="H287" s="48"/>
      <c r="I287" s="49"/>
      <c r="J287" s="47"/>
      <c r="K287" s="49"/>
      <c r="L287" s="49"/>
      <c r="M287" s="47"/>
      <c r="N287" s="50"/>
      <c r="O287" s="49"/>
      <c r="P287" s="49"/>
      <c r="Q287" s="49"/>
      <c r="R287" s="49"/>
      <c r="S287" s="49"/>
      <c r="T287" s="49"/>
      <c r="U287" s="49"/>
      <c r="V287" s="49"/>
      <c r="W287" s="49"/>
      <c r="X287" s="46"/>
      <c r="Y287" s="46"/>
      <c r="Z287" s="46"/>
      <c r="AA287" s="52"/>
      <c r="AB287" s="53">
        <f>COUNT(D287:AA287)</f>
        <v>0</v>
      </c>
      <c r="AC287" s="54">
        <f>IF(AB287=0,0,AVERAGE(D287:Z287))</f>
        <v>0</v>
      </c>
      <c r="AD287" s="54">
        <f>IF(AC287=0,0,AVERAGE(E287:AA287))</f>
        <v>0</v>
      </c>
      <c r="AE287" s="54">
        <f>IF(AD287=0,0,AVERAGE(F287:AB287))</f>
        <v>0</v>
      </c>
      <c r="AF287" s="24"/>
    </row>
    <row r="288" spans="1:32" s="1" customFormat="1" ht="15" customHeight="1" x14ac:dyDescent="0.2">
      <c r="A288" s="60" t="s">
        <v>343</v>
      </c>
      <c r="B288" s="52" t="s">
        <v>6</v>
      </c>
      <c r="C288" s="52" t="s">
        <v>42</v>
      </c>
      <c r="D288" s="46"/>
      <c r="E288" s="46"/>
      <c r="F288" s="46"/>
      <c r="G288" s="47"/>
      <c r="H288" s="48"/>
      <c r="I288" s="49"/>
      <c r="J288" s="47"/>
      <c r="K288" s="49"/>
      <c r="L288" s="49"/>
      <c r="M288" s="47"/>
      <c r="N288" s="50"/>
      <c r="O288" s="49"/>
      <c r="P288" s="49"/>
      <c r="Q288" s="49"/>
      <c r="R288" s="49"/>
      <c r="S288" s="49"/>
      <c r="T288" s="49"/>
      <c r="U288" s="49"/>
      <c r="V288" s="49"/>
      <c r="W288" s="49"/>
      <c r="X288" s="46"/>
      <c r="Y288" s="46"/>
      <c r="Z288" s="46"/>
      <c r="AA288" s="52"/>
      <c r="AB288" s="53">
        <f>COUNT(D288:AA288)</f>
        <v>0</v>
      </c>
      <c r="AC288" s="54">
        <f>IF(AB288=0,0,AVERAGE(D288:Z288))</f>
        <v>0</v>
      </c>
      <c r="AD288" s="54">
        <f>IF(AC288=0,0,AVERAGE(E288:AA288))</f>
        <v>0</v>
      </c>
      <c r="AE288" s="54">
        <f>IF(AD288=0,0,AVERAGE(F288:AB288))</f>
        <v>0</v>
      </c>
      <c r="AF288" s="24"/>
    </row>
    <row r="289" spans="1:32" s="1" customFormat="1" ht="15" customHeight="1" x14ac:dyDescent="0.2">
      <c r="A289" s="44" t="s">
        <v>150</v>
      </c>
      <c r="B289" s="45" t="s">
        <v>9</v>
      </c>
      <c r="C289" s="45" t="s">
        <v>47</v>
      </c>
      <c r="D289" s="46"/>
      <c r="E289" s="46"/>
      <c r="F289" s="46"/>
      <c r="G289" s="47"/>
      <c r="H289" s="48"/>
      <c r="I289" s="49"/>
      <c r="J289" s="47"/>
      <c r="K289" s="49"/>
      <c r="L289" s="49"/>
      <c r="M289" s="47"/>
      <c r="N289" s="50"/>
      <c r="O289" s="49"/>
      <c r="P289" s="49"/>
      <c r="Q289" s="49"/>
      <c r="R289" s="49"/>
      <c r="S289" s="49"/>
      <c r="T289" s="49"/>
      <c r="U289" s="49"/>
      <c r="V289" s="49"/>
      <c r="W289" s="49"/>
      <c r="X289" s="46"/>
      <c r="Y289" s="46"/>
      <c r="Z289" s="46"/>
      <c r="AA289" s="52"/>
      <c r="AB289" s="53">
        <f>COUNT(D289:AA289)</f>
        <v>0</v>
      </c>
      <c r="AC289" s="54">
        <f>IF(AB289=0,0,AVERAGE(D289:Z289))</f>
        <v>0</v>
      </c>
      <c r="AD289" s="54">
        <f>IF(AC289=0,0,AVERAGE(E289:AA289))</f>
        <v>0</v>
      </c>
      <c r="AE289" s="54">
        <f>IF(AD289=0,0,AVERAGE(F289:AB289))</f>
        <v>0</v>
      </c>
      <c r="AF289" s="24"/>
    </row>
    <row r="290" spans="1:32" s="1" customFormat="1" ht="15" customHeight="1" x14ac:dyDescent="0.2">
      <c r="A290" s="44" t="s">
        <v>150</v>
      </c>
      <c r="B290" s="45" t="s">
        <v>9</v>
      </c>
      <c r="C290" s="45" t="s">
        <v>44</v>
      </c>
      <c r="D290" s="46"/>
      <c r="E290" s="46"/>
      <c r="F290" s="46"/>
      <c r="G290" s="47"/>
      <c r="H290" s="48"/>
      <c r="I290" s="49"/>
      <c r="J290" s="47"/>
      <c r="K290" s="49"/>
      <c r="L290" s="49"/>
      <c r="M290" s="47"/>
      <c r="N290" s="50"/>
      <c r="O290" s="49"/>
      <c r="P290" s="49"/>
      <c r="Q290" s="49"/>
      <c r="R290" s="49"/>
      <c r="S290" s="49"/>
      <c r="T290" s="49"/>
      <c r="U290" s="49"/>
      <c r="V290" s="49"/>
      <c r="W290" s="49"/>
      <c r="X290" s="46"/>
      <c r="Y290" s="46"/>
      <c r="Z290" s="46"/>
      <c r="AA290" s="52"/>
      <c r="AB290" s="53">
        <f>COUNT(D290:AA290)</f>
        <v>0</v>
      </c>
      <c r="AC290" s="54">
        <f>IF(AB290=0,0,AVERAGE(D290:Z290))</f>
        <v>0</v>
      </c>
      <c r="AD290" s="54">
        <f>IF(AC290=0,0,AVERAGE(E290:AA290))</f>
        <v>0</v>
      </c>
      <c r="AE290" s="54">
        <f>IF(AD290=0,0,AVERAGE(F290:AB290))</f>
        <v>0</v>
      </c>
      <c r="AF290" s="24"/>
    </row>
    <row r="291" spans="1:32" s="1" customFormat="1" ht="15" customHeight="1" x14ac:dyDescent="0.2">
      <c r="A291" s="44" t="s">
        <v>151</v>
      </c>
      <c r="B291" s="45" t="s">
        <v>11</v>
      </c>
      <c r="C291" s="45" t="s">
        <v>42</v>
      </c>
      <c r="D291" s="46"/>
      <c r="E291" s="46"/>
      <c r="F291" s="46"/>
      <c r="G291" s="47"/>
      <c r="H291" s="48"/>
      <c r="I291" s="49"/>
      <c r="J291" s="47"/>
      <c r="K291" s="49"/>
      <c r="L291" s="49"/>
      <c r="M291" s="47"/>
      <c r="N291" s="50"/>
      <c r="O291" s="49"/>
      <c r="P291" s="49"/>
      <c r="Q291" s="49"/>
      <c r="R291" s="49"/>
      <c r="S291" s="49"/>
      <c r="T291" s="49"/>
      <c r="U291" s="49"/>
      <c r="V291" s="49"/>
      <c r="W291" s="49"/>
      <c r="X291" s="46"/>
      <c r="Y291" s="46"/>
      <c r="Z291" s="46"/>
      <c r="AA291" s="52"/>
      <c r="AB291" s="53">
        <f>COUNT(D291:AA291)</f>
        <v>0</v>
      </c>
      <c r="AC291" s="54">
        <f>IF(AB291=0,0,AVERAGE(D291:Z291))</f>
        <v>0</v>
      </c>
      <c r="AD291" s="54">
        <f>IF(AC291=0,0,AVERAGE(E291:AA291))</f>
        <v>0</v>
      </c>
      <c r="AE291" s="54">
        <f>IF(AD291=0,0,AVERAGE(F291:AB291))</f>
        <v>0</v>
      </c>
      <c r="AF291" s="24"/>
    </row>
    <row r="292" spans="1:32" s="1" customFormat="1" ht="15" customHeight="1" x14ac:dyDescent="0.2">
      <c r="A292" s="44" t="s">
        <v>151</v>
      </c>
      <c r="B292" s="45" t="s">
        <v>11</v>
      </c>
      <c r="C292" s="45" t="s">
        <v>54</v>
      </c>
      <c r="D292" s="46"/>
      <c r="E292" s="46"/>
      <c r="F292" s="46"/>
      <c r="G292" s="47"/>
      <c r="H292" s="48"/>
      <c r="I292" s="49"/>
      <c r="J292" s="47"/>
      <c r="K292" s="49"/>
      <c r="L292" s="49"/>
      <c r="M292" s="47"/>
      <c r="N292" s="50"/>
      <c r="O292" s="49"/>
      <c r="P292" s="49"/>
      <c r="Q292" s="49"/>
      <c r="R292" s="49"/>
      <c r="S292" s="49"/>
      <c r="T292" s="49"/>
      <c r="U292" s="49"/>
      <c r="V292" s="49"/>
      <c r="W292" s="49"/>
      <c r="X292" s="46"/>
      <c r="Y292" s="46"/>
      <c r="Z292" s="46"/>
      <c r="AA292" s="52"/>
      <c r="AB292" s="53">
        <f>COUNT(D292:AA292)</f>
        <v>0</v>
      </c>
      <c r="AC292" s="54">
        <f>IF(AB292=0,0,AVERAGE(D292:Z292))</f>
        <v>0</v>
      </c>
      <c r="AD292" s="54">
        <f>IF(AC292=0,0,AVERAGE(E292:AA292))</f>
        <v>0</v>
      </c>
      <c r="AE292" s="54">
        <f>IF(AD292=0,0,AVERAGE(F292:AB292))</f>
        <v>0</v>
      </c>
      <c r="AF292" s="24"/>
    </row>
    <row r="293" spans="1:32" s="1" customFormat="1" ht="15" customHeight="1" x14ac:dyDescent="0.2">
      <c r="A293" s="44" t="s">
        <v>319</v>
      </c>
      <c r="B293" s="45" t="s">
        <v>4</v>
      </c>
      <c r="C293" s="45" t="s">
        <v>42</v>
      </c>
      <c r="D293" s="46"/>
      <c r="E293" s="46"/>
      <c r="F293" s="46"/>
      <c r="G293" s="47"/>
      <c r="H293" s="48"/>
      <c r="I293" s="49"/>
      <c r="J293" s="47"/>
      <c r="K293" s="49"/>
      <c r="L293" s="49"/>
      <c r="M293" s="47"/>
      <c r="N293" s="50"/>
      <c r="O293" s="49"/>
      <c r="P293" s="49"/>
      <c r="Q293" s="49"/>
      <c r="R293" s="49"/>
      <c r="S293" s="49"/>
      <c r="T293" s="49"/>
      <c r="U293" s="49"/>
      <c r="V293" s="49"/>
      <c r="W293" s="49"/>
      <c r="X293" s="46"/>
      <c r="Y293" s="46"/>
      <c r="Z293" s="46"/>
      <c r="AA293" s="52"/>
      <c r="AB293" s="53">
        <f>COUNT(D293:AA293)</f>
        <v>0</v>
      </c>
      <c r="AC293" s="54">
        <f>IF(AB293=0,0,AVERAGE(D293:Z293))</f>
        <v>0</v>
      </c>
      <c r="AD293" s="54">
        <f>IF(AC293=0,0,AVERAGE(E293:AA293))</f>
        <v>0</v>
      </c>
      <c r="AE293" s="54">
        <f>IF(AD293=0,0,AVERAGE(F293:AB293))</f>
        <v>0</v>
      </c>
      <c r="AF293" s="24"/>
    </row>
    <row r="294" spans="1:32" s="1" customFormat="1" ht="15" customHeight="1" x14ac:dyDescent="0.2">
      <c r="A294" s="44" t="s">
        <v>319</v>
      </c>
      <c r="B294" s="52" t="s">
        <v>4</v>
      </c>
      <c r="C294" s="45" t="s">
        <v>47</v>
      </c>
      <c r="D294" s="46"/>
      <c r="E294" s="46"/>
      <c r="F294" s="46"/>
      <c r="G294" s="47"/>
      <c r="H294" s="48"/>
      <c r="I294" s="49"/>
      <c r="J294" s="47"/>
      <c r="K294" s="49"/>
      <c r="L294" s="49"/>
      <c r="M294" s="47"/>
      <c r="N294" s="50"/>
      <c r="O294" s="49"/>
      <c r="P294" s="49"/>
      <c r="Q294" s="49"/>
      <c r="R294" s="49"/>
      <c r="S294" s="49"/>
      <c r="T294" s="49"/>
      <c r="U294" s="49"/>
      <c r="V294" s="49"/>
      <c r="W294" s="49"/>
      <c r="X294" s="46"/>
      <c r="Y294" s="46"/>
      <c r="Z294" s="46"/>
      <c r="AA294" s="52"/>
      <c r="AB294" s="53">
        <f>COUNT(D294:AA294)</f>
        <v>0</v>
      </c>
      <c r="AC294" s="54">
        <f>IF(AB294=0,0,AVERAGE(D294:Z294))</f>
        <v>0</v>
      </c>
      <c r="AD294" s="54">
        <f>IF(AC294=0,0,AVERAGE(E294:AA294))</f>
        <v>0</v>
      </c>
      <c r="AE294" s="54">
        <f>IF(AD294=0,0,AVERAGE(F294:AB294))</f>
        <v>0</v>
      </c>
      <c r="AF294" s="24"/>
    </row>
    <row r="295" spans="1:32" s="1" customFormat="1" ht="15" customHeight="1" x14ac:dyDescent="0.2">
      <c r="A295" s="44" t="s">
        <v>152</v>
      </c>
      <c r="B295" s="45" t="s">
        <v>4</v>
      </c>
      <c r="C295" s="45" t="s">
        <v>42</v>
      </c>
      <c r="D295" s="46"/>
      <c r="E295" s="46"/>
      <c r="F295" s="46"/>
      <c r="G295" s="47"/>
      <c r="H295" s="48"/>
      <c r="I295" s="49"/>
      <c r="J295" s="47"/>
      <c r="K295" s="49"/>
      <c r="L295" s="49"/>
      <c r="M295" s="47"/>
      <c r="N295" s="50"/>
      <c r="O295" s="49"/>
      <c r="P295" s="49"/>
      <c r="Q295" s="49"/>
      <c r="R295" s="49"/>
      <c r="S295" s="49"/>
      <c r="T295" s="49"/>
      <c r="U295" s="49"/>
      <c r="V295" s="49"/>
      <c r="W295" s="49"/>
      <c r="X295" s="46"/>
      <c r="Y295" s="46"/>
      <c r="Z295" s="46"/>
      <c r="AA295" s="52"/>
      <c r="AB295" s="53">
        <f>COUNT(D295:AA295)</f>
        <v>0</v>
      </c>
      <c r="AC295" s="54">
        <f>IF(AB295=0,0,AVERAGE(D295:Z295))</f>
        <v>0</v>
      </c>
      <c r="AD295" s="54">
        <f>IF(AC295=0,0,AVERAGE(E295:AA295))</f>
        <v>0</v>
      </c>
      <c r="AE295" s="54">
        <f>IF(AD295=0,0,AVERAGE(F295:AB295))</f>
        <v>0</v>
      </c>
      <c r="AF295" s="24"/>
    </row>
    <row r="296" spans="1:32" s="1" customFormat="1" ht="15" customHeight="1" x14ac:dyDescent="0.2">
      <c r="A296" s="44" t="s">
        <v>153</v>
      </c>
      <c r="B296" s="51" t="s">
        <v>5</v>
      </c>
      <c r="C296" s="45" t="s">
        <v>42</v>
      </c>
      <c r="D296" s="52"/>
      <c r="E296" s="52"/>
      <c r="F296" s="52"/>
      <c r="G296" s="62"/>
      <c r="H296" s="63"/>
      <c r="I296" s="64"/>
      <c r="J296" s="62"/>
      <c r="K296" s="49"/>
      <c r="L296" s="64"/>
      <c r="M296" s="62"/>
      <c r="N296" s="65"/>
      <c r="O296" s="64"/>
      <c r="P296" s="64"/>
      <c r="Q296" s="64"/>
      <c r="R296" s="64"/>
      <c r="S296" s="64"/>
      <c r="T296" s="64"/>
      <c r="U296" s="64"/>
      <c r="V296" s="64"/>
      <c r="W296" s="64"/>
      <c r="X296" s="52"/>
      <c r="Y296" s="72"/>
      <c r="Z296" s="52"/>
      <c r="AA296" s="61"/>
      <c r="AB296" s="53">
        <f>COUNT(D296:AA296)</f>
        <v>0</v>
      </c>
      <c r="AC296" s="54">
        <f>IF(AB296=0,0,AVERAGE(D296:Z296))</f>
        <v>0</v>
      </c>
      <c r="AD296" s="54">
        <f>IF(AC296=0,0,AVERAGE(E296:AA296))</f>
        <v>0</v>
      </c>
      <c r="AE296" s="54">
        <f>IF(AD296=0,0,AVERAGE(F296:AB296))</f>
        <v>0</v>
      </c>
      <c r="AF296" s="24"/>
    </row>
    <row r="297" spans="1:32" s="1" customFormat="1" ht="15" customHeight="1" x14ac:dyDescent="0.2">
      <c r="A297" s="44" t="s">
        <v>326</v>
      </c>
      <c r="B297" s="45" t="s">
        <v>3</v>
      </c>
      <c r="C297" s="45" t="s">
        <v>42</v>
      </c>
      <c r="D297" s="46"/>
      <c r="E297" s="46"/>
      <c r="F297" s="46"/>
      <c r="G297" s="47"/>
      <c r="H297" s="48"/>
      <c r="I297" s="49"/>
      <c r="J297" s="47"/>
      <c r="K297" s="49"/>
      <c r="L297" s="49"/>
      <c r="M297" s="47"/>
      <c r="N297" s="50"/>
      <c r="O297" s="49"/>
      <c r="P297" s="49"/>
      <c r="Q297" s="49"/>
      <c r="R297" s="49"/>
      <c r="S297" s="49"/>
      <c r="T297" s="49"/>
      <c r="U297" s="49"/>
      <c r="V297" s="49"/>
      <c r="W297" s="49"/>
      <c r="X297" s="46"/>
      <c r="Y297" s="46"/>
      <c r="Z297" s="46"/>
      <c r="AA297" s="52"/>
      <c r="AB297" s="53">
        <f>COUNT(D297:AA297)</f>
        <v>0</v>
      </c>
      <c r="AC297" s="54">
        <f>IF(AB297=0,0,AVERAGE(D297:Z297))</f>
        <v>0</v>
      </c>
      <c r="AD297" s="54">
        <f>IF(AC297=0,0,AVERAGE(E297:AA297))</f>
        <v>0</v>
      </c>
      <c r="AE297" s="54">
        <f>IF(AD297=0,0,AVERAGE(F297:AB297))</f>
        <v>0</v>
      </c>
      <c r="AF297" s="24"/>
    </row>
    <row r="298" spans="1:32" s="1" customFormat="1" ht="15" customHeight="1" x14ac:dyDescent="0.2">
      <c r="A298" s="44" t="s">
        <v>154</v>
      </c>
      <c r="B298" s="45" t="s">
        <v>6</v>
      </c>
      <c r="C298" s="45" t="s">
        <v>42</v>
      </c>
      <c r="D298" s="46"/>
      <c r="E298" s="46"/>
      <c r="F298" s="46"/>
      <c r="G298" s="47"/>
      <c r="H298" s="48"/>
      <c r="I298" s="49"/>
      <c r="J298" s="47"/>
      <c r="K298" s="49"/>
      <c r="L298" s="49"/>
      <c r="M298" s="47"/>
      <c r="N298" s="50"/>
      <c r="O298" s="49"/>
      <c r="P298" s="49"/>
      <c r="Q298" s="49"/>
      <c r="R298" s="49"/>
      <c r="S298" s="49"/>
      <c r="T298" s="49"/>
      <c r="U298" s="49"/>
      <c r="V298" s="49"/>
      <c r="W298" s="49"/>
      <c r="X298" s="46"/>
      <c r="Y298" s="46"/>
      <c r="Z298" s="46"/>
      <c r="AA298" s="52"/>
      <c r="AB298" s="53">
        <f>COUNT(D298:AA298)</f>
        <v>0</v>
      </c>
      <c r="AC298" s="54">
        <f>IF(AB298=0,0,AVERAGE(D298:Z298))</f>
        <v>0</v>
      </c>
      <c r="AD298" s="54">
        <f>IF(AC298=0,0,AVERAGE(E298:AA298))</f>
        <v>0</v>
      </c>
      <c r="AE298" s="54">
        <f>IF(AD298=0,0,AVERAGE(F298:AB298))</f>
        <v>0</v>
      </c>
      <c r="AF298" s="24"/>
    </row>
    <row r="299" spans="1:32" s="1" customFormat="1" ht="15" customHeight="1" x14ac:dyDescent="0.2">
      <c r="A299" s="44" t="s">
        <v>154</v>
      </c>
      <c r="B299" s="45" t="s">
        <v>6</v>
      </c>
      <c r="C299" s="45" t="s">
        <v>44</v>
      </c>
      <c r="D299" s="46"/>
      <c r="E299" s="46"/>
      <c r="F299" s="46"/>
      <c r="G299" s="47"/>
      <c r="H299" s="48"/>
      <c r="I299" s="49"/>
      <c r="J299" s="47"/>
      <c r="K299" s="49"/>
      <c r="L299" s="49"/>
      <c r="M299" s="47"/>
      <c r="N299" s="50"/>
      <c r="O299" s="49"/>
      <c r="P299" s="49"/>
      <c r="Q299" s="49"/>
      <c r="R299" s="49"/>
      <c r="S299" s="49"/>
      <c r="T299" s="49"/>
      <c r="U299" s="49"/>
      <c r="V299" s="49"/>
      <c r="W299" s="49"/>
      <c r="X299" s="46"/>
      <c r="Y299" s="46"/>
      <c r="Z299" s="46"/>
      <c r="AA299" s="52"/>
      <c r="AB299" s="53">
        <f>COUNT(D299:AA299)</f>
        <v>0</v>
      </c>
      <c r="AC299" s="54">
        <f>IF(AB299=0,0,AVERAGE(D299:Z299))</f>
        <v>0</v>
      </c>
      <c r="AD299" s="54">
        <f>IF(AC299=0,0,AVERAGE(E299:AA299))</f>
        <v>0</v>
      </c>
      <c r="AE299" s="54">
        <f>IF(AD299=0,0,AVERAGE(F299:AB299))</f>
        <v>0</v>
      </c>
      <c r="AF299" s="24"/>
    </row>
    <row r="300" spans="1:32" s="1" customFormat="1" ht="15" customHeight="1" x14ac:dyDescent="0.2">
      <c r="A300" s="44" t="s">
        <v>155</v>
      </c>
      <c r="B300" s="45" t="s">
        <v>5</v>
      </c>
      <c r="C300" s="45" t="s">
        <v>42</v>
      </c>
      <c r="D300" s="46"/>
      <c r="E300" s="46"/>
      <c r="F300" s="46"/>
      <c r="G300" s="47"/>
      <c r="H300" s="48"/>
      <c r="I300" s="49"/>
      <c r="J300" s="47"/>
      <c r="K300" s="49"/>
      <c r="L300" s="49"/>
      <c r="M300" s="47"/>
      <c r="N300" s="50"/>
      <c r="O300" s="49"/>
      <c r="P300" s="49"/>
      <c r="Q300" s="49"/>
      <c r="R300" s="49"/>
      <c r="S300" s="49"/>
      <c r="T300" s="49"/>
      <c r="U300" s="49"/>
      <c r="V300" s="49"/>
      <c r="W300" s="49"/>
      <c r="X300" s="46"/>
      <c r="Y300" s="46"/>
      <c r="Z300" s="46"/>
      <c r="AA300" s="52"/>
      <c r="AB300" s="53">
        <f>COUNT(D300:AA300)</f>
        <v>0</v>
      </c>
      <c r="AC300" s="54">
        <f>IF(AB300=0,0,AVERAGE(D300:Z300))</f>
        <v>0</v>
      </c>
      <c r="AD300" s="54">
        <f>IF(AC300=0,0,AVERAGE(E300:AA300))</f>
        <v>0</v>
      </c>
      <c r="AE300" s="54">
        <f>IF(AD300=0,0,AVERAGE(F300:AB300))</f>
        <v>0</v>
      </c>
      <c r="AF300" s="24"/>
    </row>
    <row r="301" spans="1:32" s="1" customFormat="1" ht="15" customHeight="1" x14ac:dyDescent="0.2">
      <c r="A301" s="44" t="s">
        <v>156</v>
      </c>
      <c r="B301" s="45" t="s">
        <v>6</v>
      </c>
      <c r="C301" s="45" t="s">
        <v>42</v>
      </c>
      <c r="D301" s="46"/>
      <c r="E301" s="46"/>
      <c r="F301" s="46"/>
      <c r="G301" s="47"/>
      <c r="H301" s="48"/>
      <c r="I301" s="49"/>
      <c r="J301" s="47"/>
      <c r="K301" s="49"/>
      <c r="L301" s="49"/>
      <c r="M301" s="47"/>
      <c r="N301" s="50"/>
      <c r="O301" s="49"/>
      <c r="P301" s="49"/>
      <c r="Q301" s="49"/>
      <c r="R301" s="49"/>
      <c r="S301" s="49"/>
      <c r="T301" s="49"/>
      <c r="U301" s="49"/>
      <c r="V301" s="49"/>
      <c r="W301" s="49"/>
      <c r="X301" s="46"/>
      <c r="Y301" s="46"/>
      <c r="Z301" s="46"/>
      <c r="AA301" s="52"/>
      <c r="AB301" s="53">
        <f>COUNT(D301:AA301)</f>
        <v>0</v>
      </c>
      <c r="AC301" s="54">
        <f>IF(AB301=0,0,AVERAGE(D301:Z301))</f>
        <v>0</v>
      </c>
      <c r="AD301" s="54">
        <f>IF(AC301=0,0,AVERAGE(E301:AA301))</f>
        <v>0</v>
      </c>
      <c r="AE301" s="54">
        <f>IF(AD301=0,0,AVERAGE(F301:AB301))</f>
        <v>0</v>
      </c>
      <c r="AF301" s="24"/>
    </row>
    <row r="302" spans="1:32" s="1" customFormat="1" ht="15" customHeight="1" x14ac:dyDescent="0.2">
      <c r="A302" s="44" t="s">
        <v>157</v>
      </c>
      <c r="B302" s="45" t="s">
        <v>7</v>
      </c>
      <c r="C302" s="45" t="s">
        <v>42</v>
      </c>
      <c r="D302" s="46"/>
      <c r="E302" s="46"/>
      <c r="F302" s="46"/>
      <c r="G302" s="47"/>
      <c r="H302" s="48"/>
      <c r="I302" s="49"/>
      <c r="J302" s="47"/>
      <c r="K302" s="49"/>
      <c r="L302" s="49"/>
      <c r="M302" s="47"/>
      <c r="N302" s="50"/>
      <c r="O302" s="49"/>
      <c r="P302" s="49"/>
      <c r="Q302" s="49"/>
      <c r="R302" s="49"/>
      <c r="S302" s="49"/>
      <c r="T302" s="49"/>
      <c r="U302" s="49"/>
      <c r="V302" s="49"/>
      <c r="W302" s="49"/>
      <c r="X302" s="46"/>
      <c r="Y302" s="46"/>
      <c r="Z302" s="46"/>
      <c r="AA302" s="52"/>
      <c r="AB302" s="53">
        <f>COUNT(D302:AA302)</f>
        <v>0</v>
      </c>
      <c r="AC302" s="54">
        <f>IF(AB302=0,0,AVERAGE(D302:Z302))</f>
        <v>0</v>
      </c>
      <c r="AD302" s="54">
        <f>IF(AC302=0,0,AVERAGE(E302:AA302))</f>
        <v>0</v>
      </c>
      <c r="AE302" s="54">
        <f>IF(AD302=0,0,AVERAGE(F302:AB302))</f>
        <v>0</v>
      </c>
      <c r="AF302" s="24"/>
    </row>
    <row r="303" spans="1:32" s="1" customFormat="1" ht="15" customHeight="1" x14ac:dyDescent="0.2">
      <c r="A303" s="44" t="s">
        <v>157</v>
      </c>
      <c r="B303" s="45" t="s">
        <v>7</v>
      </c>
      <c r="C303" s="45" t="s">
        <v>47</v>
      </c>
      <c r="D303" s="52"/>
      <c r="E303" s="52"/>
      <c r="F303" s="52"/>
      <c r="G303" s="62"/>
      <c r="H303" s="63"/>
      <c r="I303" s="64"/>
      <c r="J303" s="62"/>
      <c r="K303" s="49"/>
      <c r="L303" s="64"/>
      <c r="M303" s="62"/>
      <c r="N303" s="65"/>
      <c r="O303" s="64"/>
      <c r="P303" s="64"/>
      <c r="Q303" s="64"/>
      <c r="R303" s="64"/>
      <c r="S303" s="64"/>
      <c r="T303" s="64"/>
      <c r="U303" s="64"/>
      <c r="V303" s="64"/>
      <c r="W303" s="64"/>
      <c r="X303" s="52"/>
      <c r="Y303" s="52"/>
      <c r="Z303" s="52"/>
      <c r="AA303" s="61"/>
      <c r="AB303" s="53">
        <f>COUNT(D303:AA303)</f>
        <v>0</v>
      </c>
      <c r="AC303" s="54">
        <f>IF(AB303=0,0,AVERAGE(D303:Z303))</f>
        <v>0</v>
      </c>
      <c r="AD303" s="54">
        <f>IF(AC303=0,0,AVERAGE(E303:AA303))</f>
        <v>0</v>
      </c>
      <c r="AE303" s="54">
        <f>IF(AD303=0,0,AVERAGE(F303:AB303))</f>
        <v>0</v>
      </c>
      <c r="AF303" s="24"/>
    </row>
    <row r="304" spans="1:32" s="79" customFormat="1" ht="15" customHeight="1" x14ac:dyDescent="0.2">
      <c r="A304" s="44" t="s">
        <v>158</v>
      </c>
      <c r="B304" s="45" t="s">
        <v>8</v>
      </c>
      <c r="C304" s="45" t="s">
        <v>44</v>
      </c>
      <c r="D304" s="46"/>
      <c r="E304" s="46"/>
      <c r="F304" s="46"/>
      <c r="G304" s="47"/>
      <c r="H304" s="48"/>
      <c r="I304" s="49"/>
      <c r="J304" s="47"/>
      <c r="K304" s="49"/>
      <c r="L304" s="49"/>
      <c r="M304" s="47"/>
      <c r="N304" s="50"/>
      <c r="O304" s="49"/>
      <c r="P304" s="49"/>
      <c r="Q304" s="49"/>
      <c r="R304" s="49"/>
      <c r="S304" s="49"/>
      <c r="T304" s="49"/>
      <c r="U304" s="49"/>
      <c r="V304" s="49"/>
      <c r="W304" s="49"/>
      <c r="X304" s="46"/>
      <c r="Y304" s="46"/>
      <c r="Z304" s="46"/>
      <c r="AA304" s="52"/>
      <c r="AB304" s="53">
        <f>COUNT(D304:AA304)</f>
        <v>0</v>
      </c>
      <c r="AC304" s="54">
        <f>IF(AB304=0,0,AVERAGE(D304:Z304))</f>
        <v>0</v>
      </c>
      <c r="AD304" s="54">
        <f>IF(AC304=0,0,AVERAGE(E304:AA304))</f>
        <v>0</v>
      </c>
      <c r="AE304" s="54">
        <f>IF(AD304=0,0,AVERAGE(F304:AB304))</f>
        <v>0</v>
      </c>
      <c r="AF304" s="78"/>
    </row>
    <row r="305" spans="1:32" s="79" customFormat="1" ht="15" customHeight="1" x14ac:dyDescent="0.2">
      <c r="A305" s="44" t="s">
        <v>159</v>
      </c>
      <c r="B305" s="45" t="s">
        <v>7</v>
      </c>
      <c r="C305" s="45" t="s">
        <v>42</v>
      </c>
      <c r="D305" s="46"/>
      <c r="E305" s="46"/>
      <c r="F305" s="46"/>
      <c r="G305" s="47"/>
      <c r="H305" s="48"/>
      <c r="I305" s="49"/>
      <c r="J305" s="47"/>
      <c r="K305" s="49"/>
      <c r="L305" s="49"/>
      <c r="M305" s="47"/>
      <c r="N305" s="50"/>
      <c r="O305" s="49"/>
      <c r="P305" s="49"/>
      <c r="Q305" s="49"/>
      <c r="R305" s="49"/>
      <c r="S305" s="49"/>
      <c r="T305" s="49"/>
      <c r="U305" s="49"/>
      <c r="V305" s="49"/>
      <c r="W305" s="49"/>
      <c r="X305" s="46"/>
      <c r="Y305" s="46"/>
      <c r="Z305" s="46"/>
      <c r="AA305" s="52"/>
      <c r="AB305" s="53">
        <f>COUNT(D305:AA305)</f>
        <v>0</v>
      </c>
      <c r="AC305" s="54">
        <f>IF(AB305=0,0,AVERAGE(D305:Z305))</f>
        <v>0</v>
      </c>
      <c r="AD305" s="54">
        <f>IF(AC305=0,0,AVERAGE(E305:AA305))</f>
        <v>0</v>
      </c>
      <c r="AE305" s="54">
        <f>IF(AD305=0,0,AVERAGE(F305:AB305))</f>
        <v>0</v>
      </c>
      <c r="AF305" s="78"/>
    </row>
    <row r="306" spans="1:32" s="79" customFormat="1" ht="15" customHeight="1" x14ac:dyDescent="0.2">
      <c r="A306" s="44" t="s">
        <v>159</v>
      </c>
      <c r="B306" s="45" t="s">
        <v>7</v>
      </c>
      <c r="C306" s="45" t="s">
        <v>54</v>
      </c>
      <c r="D306" s="46"/>
      <c r="E306" s="46"/>
      <c r="F306" s="46"/>
      <c r="G306" s="47"/>
      <c r="H306" s="48"/>
      <c r="I306" s="49"/>
      <c r="J306" s="47"/>
      <c r="K306" s="49"/>
      <c r="L306" s="49"/>
      <c r="M306" s="47"/>
      <c r="N306" s="50"/>
      <c r="O306" s="49"/>
      <c r="P306" s="49"/>
      <c r="Q306" s="49"/>
      <c r="R306" s="49"/>
      <c r="S306" s="49"/>
      <c r="T306" s="49"/>
      <c r="U306" s="49"/>
      <c r="V306" s="49"/>
      <c r="W306" s="49"/>
      <c r="X306" s="46"/>
      <c r="Y306" s="46"/>
      <c r="Z306" s="46"/>
      <c r="AA306" s="52"/>
      <c r="AB306" s="53">
        <f>COUNT(D306:AA306)</f>
        <v>0</v>
      </c>
      <c r="AC306" s="54">
        <f>IF(AB306=0,0,AVERAGE(D306:Z306))</f>
        <v>0</v>
      </c>
      <c r="AD306" s="54">
        <f>IF(AC306=0,0,AVERAGE(E306:AA306))</f>
        <v>0</v>
      </c>
      <c r="AE306" s="54">
        <f>IF(AD306=0,0,AVERAGE(F306:AB306))</f>
        <v>0</v>
      </c>
      <c r="AF306" s="78"/>
    </row>
    <row r="307" spans="1:32" s="79" customFormat="1" ht="15" customHeight="1" x14ac:dyDescent="0.2">
      <c r="A307" s="44" t="s">
        <v>160</v>
      </c>
      <c r="B307" s="45" t="s">
        <v>11</v>
      </c>
      <c r="C307" s="45" t="s">
        <v>42</v>
      </c>
      <c r="D307" s="46"/>
      <c r="E307" s="46"/>
      <c r="F307" s="46"/>
      <c r="G307" s="47"/>
      <c r="H307" s="48"/>
      <c r="I307" s="49"/>
      <c r="J307" s="47"/>
      <c r="K307" s="49"/>
      <c r="L307" s="49"/>
      <c r="M307" s="47"/>
      <c r="N307" s="50"/>
      <c r="O307" s="49"/>
      <c r="P307" s="49"/>
      <c r="Q307" s="49"/>
      <c r="R307" s="49"/>
      <c r="S307" s="49"/>
      <c r="T307" s="49"/>
      <c r="U307" s="49"/>
      <c r="V307" s="49"/>
      <c r="W307" s="49"/>
      <c r="X307" s="46"/>
      <c r="Y307" s="46"/>
      <c r="Z307" s="46"/>
      <c r="AA307" s="52"/>
      <c r="AB307" s="53">
        <f>COUNT(D307:AA307)</f>
        <v>0</v>
      </c>
      <c r="AC307" s="54">
        <f>IF(AB307=0,0,AVERAGE(D307:Z307))</f>
        <v>0</v>
      </c>
      <c r="AD307" s="54">
        <f>IF(AC307=0,0,AVERAGE(E307:AA307))</f>
        <v>0</v>
      </c>
      <c r="AE307" s="54">
        <f>IF(AD307=0,0,AVERAGE(F307:AB307))</f>
        <v>0</v>
      </c>
      <c r="AF307" s="78"/>
    </row>
    <row r="308" spans="1:32" s="1" customFormat="1" ht="15" customHeight="1" x14ac:dyDescent="0.2">
      <c r="A308" s="60" t="s">
        <v>408</v>
      </c>
      <c r="B308" s="52" t="s">
        <v>6</v>
      </c>
      <c r="C308" s="52" t="s">
        <v>55</v>
      </c>
      <c r="D308" s="46"/>
      <c r="E308" s="46"/>
      <c r="F308" s="46"/>
      <c r="G308" s="47"/>
      <c r="H308" s="48"/>
      <c r="I308" s="49"/>
      <c r="J308" s="47"/>
      <c r="K308" s="49"/>
      <c r="L308" s="49"/>
      <c r="M308" s="47"/>
      <c r="N308" s="50"/>
      <c r="O308" s="49"/>
      <c r="P308" s="49"/>
      <c r="Q308" s="49"/>
      <c r="R308" s="49"/>
      <c r="S308" s="49"/>
      <c r="T308" s="49"/>
      <c r="U308" s="49"/>
      <c r="V308" s="49"/>
      <c r="W308" s="49"/>
      <c r="X308" s="46"/>
      <c r="Y308" s="45"/>
      <c r="Z308" s="45"/>
      <c r="AA308" s="52"/>
      <c r="AB308" s="53">
        <f>COUNT(D308:AA308)</f>
        <v>0</v>
      </c>
      <c r="AC308" s="54">
        <f>IF(AB308=0,0,AVERAGE(D308:Z308))</f>
        <v>0</v>
      </c>
      <c r="AD308" s="54">
        <f>IF(AC308=0,0,AVERAGE(E308:AA308))</f>
        <v>0</v>
      </c>
      <c r="AE308" s="54">
        <f>IF(AD308=0,0,AVERAGE(F308:AB308))</f>
        <v>0</v>
      </c>
      <c r="AF308" s="24"/>
    </row>
    <row r="309" spans="1:32" s="1" customFormat="1" ht="15" customHeight="1" x14ac:dyDescent="0.2">
      <c r="A309" s="44" t="s">
        <v>161</v>
      </c>
      <c r="B309" s="45" t="s">
        <v>5</v>
      </c>
      <c r="C309" s="45" t="s">
        <v>42</v>
      </c>
      <c r="D309" s="46"/>
      <c r="E309" s="46"/>
      <c r="F309" s="46"/>
      <c r="G309" s="47"/>
      <c r="H309" s="48"/>
      <c r="I309" s="49"/>
      <c r="J309" s="47"/>
      <c r="K309" s="49"/>
      <c r="L309" s="49"/>
      <c r="M309" s="47"/>
      <c r="N309" s="50"/>
      <c r="O309" s="49"/>
      <c r="P309" s="49"/>
      <c r="Q309" s="49"/>
      <c r="R309" s="49"/>
      <c r="S309" s="49"/>
      <c r="T309" s="49"/>
      <c r="U309" s="49"/>
      <c r="V309" s="49"/>
      <c r="W309" s="49"/>
      <c r="X309" s="46"/>
      <c r="Y309" s="46"/>
      <c r="Z309" s="46"/>
      <c r="AA309" s="52"/>
      <c r="AB309" s="53">
        <f>COUNT(D309:AA309)</f>
        <v>0</v>
      </c>
      <c r="AC309" s="54">
        <f>IF(AB309=0,0,AVERAGE(D309:Z309))</f>
        <v>0</v>
      </c>
      <c r="AD309" s="54">
        <f>IF(AC309=0,0,AVERAGE(E309:AA309))</f>
        <v>0</v>
      </c>
      <c r="AE309" s="54">
        <f>IF(AD309=0,0,AVERAGE(F309:AB309))</f>
        <v>0</v>
      </c>
      <c r="AF309" s="24"/>
    </row>
    <row r="310" spans="1:32" s="1" customFormat="1" ht="15" customHeight="1" x14ac:dyDescent="0.2">
      <c r="A310" s="44" t="s">
        <v>162</v>
      </c>
      <c r="B310" s="45" t="s">
        <v>5</v>
      </c>
      <c r="C310" s="45" t="s">
        <v>55</v>
      </c>
      <c r="D310" s="46"/>
      <c r="E310" s="46"/>
      <c r="F310" s="46"/>
      <c r="G310" s="47"/>
      <c r="H310" s="48"/>
      <c r="I310" s="49"/>
      <c r="J310" s="47"/>
      <c r="K310" s="49"/>
      <c r="L310" s="49"/>
      <c r="M310" s="47"/>
      <c r="N310" s="50"/>
      <c r="O310" s="49"/>
      <c r="P310" s="49"/>
      <c r="Q310" s="49"/>
      <c r="R310" s="49"/>
      <c r="S310" s="49"/>
      <c r="T310" s="49"/>
      <c r="U310" s="49"/>
      <c r="V310" s="49"/>
      <c r="W310" s="49"/>
      <c r="X310" s="46"/>
      <c r="Y310" s="46"/>
      <c r="Z310" s="46"/>
      <c r="AA310" s="52"/>
      <c r="AB310" s="53">
        <f>COUNT(D310:AA310)</f>
        <v>0</v>
      </c>
      <c r="AC310" s="54">
        <f>IF(AB310=0,0,AVERAGE(D310:Z310))</f>
        <v>0</v>
      </c>
      <c r="AD310" s="54">
        <f>IF(AC310=0,0,AVERAGE(E310:AA310))</f>
        <v>0</v>
      </c>
      <c r="AE310" s="54">
        <f>IF(AD310=0,0,AVERAGE(F310:AB310))</f>
        <v>0</v>
      </c>
      <c r="AF310" s="24"/>
    </row>
    <row r="311" spans="1:32" s="1" customFormat="1" ht="15" customHeight="1" x14ac:dyDescent="0.2">
      <c r="A311" s="44" t="s">
        <v>409</v>
      </c>
      <c r="B311" s="45" t="s">
        <v>6</v>
      </c>
      <c r="C311" s="45" t="s">
        <v>55</v>
      </c>
      <c r="D311" s="46"/>
      <c r="E311" s="46"/>
      <c r="F311" s="46"/>
      <c r="G311" s="47"/>
      <c r="H311" s="48"/>
      <c r="I311" s="49"/>
      <c r="J311" s="47"/>
      <c r="K311" s="49"/>
      <c r="L311" s="49"/>
      <c r="M311" s="47"/>
      <c r="N311" s="50"/>
      <c r="O311" s="49"/>
      <c r="P311" s="49"/>
      <c r="Q311" s="49"/>
      <c r="R311" s="49"/>
      <c r="S311" s="49"/>
      <c r="T311" s="49"/>
      <c r="U311" s="49"/>
      <c r="V311" s="49"/>
      <c r="W311" s="49"/>
      <c r="X311" s="46"/>
      <c r="Y311" s="46"/>
      <c r="Z311" s="46"/>
      <c r="AA311" s="52"/>
      <c r="AB311" s="53">
        <f>COUNT(D311:AA311)</f>
        <v>0</v>
      </c>
      <c r="AC311" s="54">
        <f>IF(AB311=0,0,AVERAGE(D311:Z311))</f>
        <v>0</v>
      </c>
      <c r="AD311" s="54">
        <f>IF(AC311=0,0,AVERAGE(E311:AA311))</f>
        <v>0</v>
      </c>
      <c r="AE311" s="54">
        <f>IF(AD311=0,0,AVERAGE(F311:AB311))</f>
        <v>0</v>
      </c>
      <c r="AF311" s="24"/>
    </row>
    <row r="312" spans="1:32" s="1" customFormat="1" ht="15" customHeight="1" x14ac:dyDescent="0.2">
      <c r="A312" s="44" t="s">
        <v>297</v>
      </c>
      <c r="B312" s="45" t="s">
        <v>11</v>
      </c>
      <c r="C312" s="45" t="s">
        <v>42</v>
      </c>
      <c r="D312" s="46"/>
      <c r="E312" s="46"/>
      <c r="F312" s="46"/>
      <c r="G312" s="47"/>
      <c r="H312" s="48"/>
      <c r="I312" s="49"/>
      <c r="J312" s="47"/>
      <c r="K312" s="49"/>
      <c r="L312" s="49"/>
      <c r="M312" s="47"/>
      <c r="N312" s="50"/>
      <c r="O312" s="49"/>
      <c r="P312" s="49"/>
      <c r="Q312" s="49"/>
      <c r="R312" s="49"/>
      <c r="S312" s="49"/>
      <c r="T312" s="49"/>
      <c r="U312" s="49"/>
      <c r="V312" s="49"/>
      <c r="W312" s="49"/>
      <c r="X312" s="46"/>
      <c r="Y312" s="46"/>
      <c r="Z312" s="46"/>
      <c r="AA312" s="52"/>
      <c r="AB312" s="53">
        <f>COUNT(D312:AA312)</f>
        <v>0</v>
      </c>
      <c r="AC312" s="54">
        <f>IF(AB312=0,0,AVERAGE(D312:Z312))</f>
        <v>0</v>
      </c>
      <c r="AD312" s="54">
        <f>IF(AC312=0,0,AVERAGE(E312:AA312))</f>
        <v>0</v>
      </c>
      <c r="AE312" s="54">
        <f>IF(AD312=0,0,AVERAGE(F312:AB312))</f>
        <v>0</v>
      </c>
      <c r="AF312" s="24"/>
    </row>
    <row r="313" spans="1:32" s="1" customFormat="1" ht="15" customHeight="1" x14ac:dyDescent="0.2">
      <c r="A313" s="44" t="s">
        <v>163</v>
      </c>
      <c r="B313" s="45" t="s">
        <v>8</v>
      </c>
      <c r="C313" s="56" t="s">
        <v>42</v>
      </c>
      <c r="D313" s="46"/>
      <c r="E313" s="46"/>
      <c r="F313" s="46"/>
      <c r="G313" s="47"/>
      <c r="H313" s="48"/>
      <c r="I313" s="49"/>
      <c r="J313" s="47"/>
      <c r="K313" s="49"/>
      <c r="L313" s="49"/>
      <c r="M313" s="47"/>
      <c r="N313" s="50"/>
      <c r="O313" s="49"/>
      <c r="P313" s="49"/>
      <c r="Q313" s="49"/>
      <c r="R313" s="49"/>
      <c r="S313" s="49"/>
      <c r="T313" s="49"/>
      <c r="U313" s="49"/>
      <c r="V313" s="49"/>
      <c r="W313" s="49"/>
      <c r="X313" s="46"/>
      <c r="Y313" s="46"/>
      <c r="Z313" s="46"/>
      <c r="AA313" s="52"/>
      <c r="AB313" s="53">
        <f>COUNT(D313:AA313)</f>
        <v>0</v>
      </c>
      <c r="AC313" s="54">
        <f>IF(AB313=0,0,AVERAGE(D313:Z313))</f>
        <v>0</v>
      </c>
      <c r="AD313" s="54">
        <f>IF(AC313=0,0,AVERAGE(E313:AA313))</f>
        <v>0</v>
      </c>
      <c r="AE313" s="54">
        <f>IF(AD313=0,0,AVERAGE(F313:AB313))</f>
        <v>0</v>
      </c>
      <c r="AF313" s="24"/>
    </row>
    <row r="314" spans="1:32" s="1" customFormat="1" ht="15" customHeight="1" x14ac:dyDescent="0.2">
      <c r="A314" s="60" t="s">
        <v>163</v>
      </c>
      <c r="B314" s="46" t="s">
        <v>8</v>
      </c>
      <c r="C314" s="46" t="s">
        <v>44</v>
      </c>
      <c r="D314" s="46"/>
      <c r="E314" s="46"/>
      <c r="F314" s="46"/>
      <c r="G314" s="47"/>
      <c r="H314" s="48"/>
      <c r="I314" s="49"/>
      <c r="J314" s="47"/>
      <c r="K314" s="49"/>
      <c r="L314" s="49"/>
      <c r="M314" s="47"/>
      <c r="N314" s="50"/>
      <c r="O314" s="49"/>
      <c r="P314" s="49"/>
      <c r="Q314" s="49"/>
      <c r="R314" s="49"/>
      <c r="S314" s="49"/>
      <c r="T314" s="49"/>
      <c r="U314" s="49"/>
      <c r="V314" s="49"/>
      <c r="W314" s="49"/>
      <c r="X314" s="46"/>
      <c r="Y314" s="46"/>
      <c r="Z314" s="46"/>
      <c r="AA314" s="52"/>
      <c r="AB314" s="53">
        <f>COUNT(D314:AA314)</f>
        <v>0</v>
      </c>
      <c r="AC314" s="54">
        <f>IF(AB314=0,0,AVERAGE(D314:Z314))</f>
        <v>0</v>
      </c>
      <c r="AD314" s="54">
        <f>IF(AC314=0,0,AVERAGE(E314:AA314))</f>
        <v>0</v>
      </c>
      <c r="AE314" s="54">
        <f>IF(AD314=0,0,AVERAGE(F314:AB314))</f>
        <v>0</v>
      </c>
      <c r="AF314" s="24"/>
    </row>
    <row r="315" spans="1:32" s="1" customFormat="1" ht="15" customHeight="1" x14ac:dyDescent="0.2">
      <c r="A315" s="44" t="s">
        <v>164</v>
      </c>
      <c r="B315" s="45" t="s">
        <v>4</v>
      </c>
      <c r="C315" s="45" t="s">
        <v>42</v>
      </c>
      <c r="D315" s="46"/>
      <c r="E315" s="46"/>
      <c r="F315" s="46"/>
      <c r="G315" s="47"/>
      <c r="H315" s="48"/>
      <c r="I315" s="49"/>
      <c r="J315" s="47"/>
      <c r="K315" s="49"/>
      <c r="L315" s="49"/>
      <c r="M315" s="47"/>
      <c r="N315" s="50"/>
      <c r="O315" s="49"/>
      <c r="P315" s="49"/>
      <c r="Q315" s="49"/>
      <c r="R315" s="49"/>
      <c r="S315" s="49"/>
      <c r="T315" s="49"/>
      <c r="U315" s="49"/>
      <c r="V315" s="49"/>
      <c r="W315" s="49"/>
      <c r="X315" s="46"/>
      <c r="Y315" s="46"/>
      <c r="Z315" s="46"/>
      <c r="AA315" s="52"/>
      <c r="AB315" s="53">
        <f>COUNT(D315:AA315)</f>
        <v>0</v>
      </c>
      <c r="AC315" s="54">
        <f>IF(AB315=0,0,AVERAGE(D315:Z315))</f>
        <v>0</v>
      </c>
      <c r="AD315" s="54">
        <f>IF(AC315=0,0,AVERAGE(E315:AA315))</f>
        <v>0</v>
      </c>
      <c r="AE315" s="54">
        <f>IF(AD315=0,0,AVERAGE(F315:AB315))</f>
        <v>0</v>
      </c>
      <c r="AF315" s="24"/>
    </row>
    <row r="316" spans="1:32" s="1" customFormat="1" ht="15" customHeight="1" x14ac:dyDescent="0.2">
      <c r="A316" s="44" t="s">
        <v>298</v>
      </c>
      <c r="B316" s="45" t="s">
        <v>7</v>
      </c>
      <c r="C316" s="45" t="s">
        <v>42</v>
      </c>
      <c r="D316" s="46"/>
      <c r="E316" s="46"/>
      <c r="F316" s="46"/>
      <c r="G316" s="47"/>
      <c r="H316" s="48"/>
      <c r="I316" s="49"/>
      <c r="J316" s="47"/>
      <c r="K316" s="49"/>
      <c r="L316" s="49"/>
      <c r="M316" s="47"/>
      <c r="N316" s="50"/>
      <c r="O316" s="49"/>
      <c r="P316" s="49"/>
      <c r="Q316" s="49"/>
      <c r="R316" s="49"/>
      <c r="S316" s="49"/>
      <c r="T316" s="49"/>
      <c r="U316" s="49"/>
      <c r="V316" s="49"/>
      <c r="W316" s="49"/>
      <c r="X316" s="46"/>
      <c r="Y316" s="46"/>
      <c r="Z316" s="46"/>
      <c r="AA316" s="52"/>
      <c r="AB316" s="53">
        <f>COUNT(D316:AA316)</f>
        <v>0</v>
      </c>
      <c r="AC316" s="54">
        <f>IF(AB316=0,0,AVERAGE(D316:Z316))</f>
        <v>0</v>
      </c>
      <c r="AD316" s="54">
        <f>IF(AC316=0,0,AVERAGE(E316:AA316))</f>
        <v>0</v>
      </c>
      <c r="AE316" s="54">
        <f>IF(AD316=0,0,AVERAGE(F316:AB316))</f>
        <v>0</v>
      </c>
      <c r="AF316" s="24"/>
    </row>
    <row r="317" spans="1:32" s="1" customFormat="1" ht="15" customHeight="1" x14ac:dyDescent="0.2">
      <c r="A317" s="60" t="s">
        <v>165</v>
      </c>
      <c r="B317" s="46" t="s">
        <v>5</v>
      </c>
      <c r="C317" s="46" t="s">
        <v>47</v>
      </c>
      <c r="D317" s="46"/>
      <c r="E317" s="46"/>
      <c r="F317" s="46"/>
      <c r="G317" s="47"/>
      <c r="H317" s="48"/>
      <c r="I317" s="49"/>
      <c r="J317" s="47"/>
      <c r="K317" s="49"/>
      <c r="L317" s="49"/>
      <c r="M317" s="47"/>
      <c r="N317" s="50"/>
      <c r="O317" s="49"/>
      <c r="P317" s="49"/>
      <c r="Q317" s="49"/>
      <c r="R317" s="49"/>
      <c r="S317" s="49"/>
      <c r="T317" s="49"/>
      <c r="U317" s="49"/>
      <c r="V317" s="49"/>
      <c r="W317" s="49"/>
      <c r="X317" s="46"/>
      <c r="Y317" s="46"/>
      <c r="Z317" s="46"/>
      <c r="AA317" s="52"/>
      <c r="AB317" s="53">
        <f>COUNT(D317:AA317)</f>
        <v>0</v>
      </c>
      <c r="AC317" s="54">
        <f>IF(AB317=0,0,AVERAGE(D317:Z317))</f>
        <v>0</v>
      </c>
      <c r="AD317" s="54">
        <f>IF(AC317=0,0,AVERAGE(E317:AA317))</f>
        <v>0</v>
      </c>
      <c r="AE317" s="54">
        <f>IF(AD317=0,0,AVERAGE(F317:AB317))</f>
        <v>0</v>
      </c>
      <c r="AF317" s="24"/>
    </row>
    <row r="318" spans="1:32" s="1" customFormat="1" ht="15" customHeight="1" x14ac:dyDescent="0.2">
      <c r="A318" s="44" t="s">
        <v>166</v>
      </c>
      <c r="B318" s="45" t="s">
        <v>5</v>
      </c>
      <c r="C318" s="45" t="s">
        <v>42</v>
      </c>
      <c r="D318" s="46"/>
      <c r="E318" s="46"/>
      <c r="F318" s="46"/>
      <c r="G318" s="47"/>
      <c r="H318" s="48"/>
      <c r="I318" s="49"/>
      <c r="J318" s="47"/>
      <c r="K318" s="49"/>
      <c r="L318" s="49"/>
      <c r="M318" s="47"/>
      <c r="N318" s="50"/>
      <c r="O318" s="49"/>
      <c r="P318" s="49"/>
      <c r="Q318" s="49"/>
      <c r="R318" s="49"/>
      <c r="S318" s="49"/>
      <c r="T318" s="49"/>
      <c r="U318" s="49"/>
      <c r="V318" s="49"/>
      <c r="W318" s="49"/>
      <c r="X318" s="46"/>
      <c r="Y318" s="46"/>
      <c r="Z318" s="46"/>
      <c r="AA318" s="52"/>
      <c r="AB318" s="53">
        <f>COUNT(D318:AA318)</f>
        <v>0</v>
      </c>
      <c r="AC318" s="54">
        <f>IF(AB318=0,0,AVERAGE(D318:Z318))</f>
        <v>0</v>
      </c>
      <c r="AD318" s="54">
        <f>IF(AC318=0,0,AVERAGE(E318:AA318))</f>
        <v>0</v>
      </c>
      <c r="AE318" s="54">
        <f>IF(AD318=0,0,AVERAGE(F318:AB318))</f>
        <v>0</v>
      </c>
      <c r="AF318" s="24"/>
    </row>
    <row r="319" spans="1:32" s="1" customFormat="1" ht="15" customHeight="1" x14ac:dyDescent="0.2">
      <c r="A319" s="55" t="s">
        <v>166</v>
      </c>
      <c r="B319" s="46" t="s">
        <v>5</v>
      </c>
      <c r="C319" s="46" t="s">
        <v>47</v>
      </c>
      <c r="D319" s="299"/>
      <c r="E319" s="46"/>
      <c r="F319" s="46"/>
      <c r="G319" s="47"/>
      <c r="H319" s="48"/>
      <c r="I319" s="49"/>
      <c r="J319" s="47"/>
      <c r="K319" s="49"/>
      <c r="L319" s="49"/>
      <c r="M319" s="47"/>
      <c r="N319" s="50"/>
      <c r="O319" s="49"/>
      <c r="P319" s="49"/>
      <c r="Q319" s="49"/>
      <c r="R319" s="49"/>
      <c r="S319" s="49"/>
      <c r="T319" s="49"/>
      <c r="U319" s="49"/>
      <c r="V319" s="49"/>
      <c r="W319" s="49"/>
      <c r="X319" s="46"/>
      <c r="Y319" s="46"/>
      <c r="Z319" s="46"/>
      <c r="AA319" s="52"/>
      <c r="AB319" s="53">
        <f>COUNT(D319:AA319)</f>
        <v>0</v>
      </c>
      <c r="AC319" s="54">
        <f>IF(AB319=0,0,AVERAGE(D319:Z319))</f>
        <v>0</v>
      </c>
      <c r="AD319" s="54">
        <f>IF(AC319=0,0,AVERAGE(E319:AA319))</f>
        <v>0</v>
      </c>
      <c r="AE319" s="54">
        <f>IF(AD319=0,0,AVERAGE(F319:AB319))</f>
        <v>0</v>
      </c>
      <c r="AF319" s="24"/>
    </row>
    <row r="320" spans="1:32" s="1" customFormat="1" ht="15" customHeight="1" x14ac:dyDescent="0.2">
      <c r="A320" s="44" t="s">
        <v>299</v>
      </c>
      <c r="B320" s="45" t="s">
        <v>3</v>
      </c>
      <c r="C320" s="45" t="s">
        <v>54</v>
      </c>
      <c r="D320" s="46"/>
      <c r="E320" s="46"/>
      <c r="F320" s="46"/>
      <c r="G320" s="47"/>
      <c r="H320" s="48"/>
      <c r="I320" s="49"/>
      <c r="J320" s="47"/>
      <c r="K320" s="49"/>
      <c r="L320" s="49"/>
      <c r="M320" s="47"/>
      <c r="N320" s="50"/>
      <c r="O320" s="49"/>
      <c r="P320" s="49"/>
      <c r="Q320" s="49"/>
      <c r="R320" s="49"/>
      <c r="S320" s="49"/>
      <c r="T320" s="49"/>
      <c r="U320" s="49"/>
      <c r="V320" s="49"/>
      <c r="W320" s="49"/>
      <c r="X320" s="46"/>
      <c r="Y320" s="51"/>
      <c r="Z320" s="46"/>
      <c r="AA320" s="52"/>
      <c r="AB320" s="53">
        <f>COUNT(D320:AA320)</f>
        <v>0</v>
      </c>
      <c r="AC320" s="54">
        <f>IF(AB320=0,0,AVERAGE(D320:Z320))</f>
        <v>0</v>
      </c>
      <c r="AD320" s="54">
        <f>IF(AC320=0,0,AVERAGE(E320:AA320))</f>
        <v>0</v>
      </c>
      <c r="AE320" s="54">
        <f>IF(AD320=0,0,AVERAGE(F320:AB320))</f>
        <v>0</v>
      </c>
      <c r="AF320" s="24"/>
    </row>
    <row r="321" spans="1:32" s="1" customFormat="1" ht="15" customHeight="1" x14ac:dyDescent="0.2">
      <c r="A321" s="44" t="s">
        <v>299</v>
      </c>
      <c r="B321" s="45" t="s">
        <v>3</v>
      </c>
      <c r="C321" s="56" t="s">
        <v>44</v>
      </c>
      <c r="D321" s="46"/>
      <c r="E321" s="46"/>
      <c r="F321" s="46"/>
      <c r="G321" s="47"/>
      <c r="H321" s="48"/>
      <c r="I321" s="49"/>
      <c r="J321" s="47"/>
      <c r="K321" s="49"/>
      <c r="L321" s="49"/>
      <c r="M321" s="47"/>
      <c r="N321" s="50"/>
      <c r="O321" s="49"/>
      <c r="P321" s="49"/>
      <c r="Q321" s="49"/>
      <c r="R321" s="49"/>
      <c r="S321" s="49"/>
      <c r="T321" s="49"/>
      <c r="U321" s="49"/>
      <c r="V321" s="49"/>
      <c r="W321" s="49"/>
      <c r="X321" s="46"/>
      <c r="Y321" s="46"/>
      <c r="Z321" s="46"/>
      <c r="AA321" s="52"/>
      <c r="AB321" s="53">
        <f>COUNT(D321:AA321)</f>
        <v>0</v>
      </c>
      <c r="AC321" s="54">
        <f>IF(AB321=0,0,AVERAGE(D321:Z321))</f>
        <v>0</v>
      </c>
      <c r="AD321" s="54">
        <f>IF(AC321=0,0,AVERAGE(E321:AA321))</f>
        <v>0</v>
      </c>
      <c r="AE321" s="54">
        <f>IF(AD321=0,0,AVERAGE(F321:AB321))</f>
        <v>0</v>
      </c>
      <c r="AF321" s="24"/>
    </row>
    <row r="322" spans="1:32" s="1" customFormat="1" ht="15" customHeight="1" x14ac:dyDescent="0.2">
      <c r="A322" s="44" t="s">
        <v>300</v>
      </c>
      <c r="B322" s="45" t="s">
        <v>7</v>
      </c>
      <c r="C322" s="45" t="s">
        <v>55</v>
      </c>
      <c r="D322" s="46"/>
      <c r="E322" s="46"/>
      <c r="F322" s="46"/>
      <c r="G322" s="47"/>
      <c r="H322" s="48"/>
      <c r="I322" s="49"/>
      <c r="J322" s="47"/>
      <c r="K322" s="49"/>
      <c r="L322" s="49"/>
      <c r="M322" s="47"/>
      <c r="N322" s="50"/>
      <c r="O322" s="49"/>
      <c r="P322" s="49"/>
      <c r="Q322" s="49"/>
      <c r="R322" s="49"/>
      <c r="S322" s="49"/>
      <c r="T322" s="49"/>
      <c r="U322" s="49"/>
      <c r="V322" s="49"/>
      <c r="W322" s="49"/>
      <c r="X322" s="46"/>
      <c r="Y322" s="45"/>
      <c r="Z322" s="45"/>
      <c r="AA322" s="52"/>
      <c r="AB322" s="53">
        <f>COUNT(D322:AA322)</f>
        <v>0</v>
      </c>
      <c r="AC322" s="54">
        <f>IF(AB322=0,0,AVERAGE(D322:Z322))</f>
        <v>0</v>
      </c>
      <c r="AD322" s="54">
        <f>IF(AC322=0,0,AVERAGE(E322:AA322))</f>
        <v>0</v>
      </c>
      <c r="AE322" s="54">
        <f>IF(AD322=0,0,AVERAGE(F322:AB322))</f>
        <v>0</v>
      </c>
      <c r="AF322" s="24"/>
    </row>
    <row r="323" spans="1:32" s="1" customFormat="1" ht="15" customHeight="1" x14ac:dyDescent="0.2">
      <c r="A323" s="60" t="s">
        <v>301</v>
      </c>
      <c r="B323" s="46" t="s">
        <v>7</v>
      </c>
      <c r="C323" s="45" t="s">
        <v>42</v>
      </c>
      <c r="D323" s="46"/>
      <c r="E323" s="46"/>
      <c r="F323" s="46"/>
      <c r="G323" s="47"/>
      <c r="H323" s="48"/>
      <c r="I323" s="49"/>
      <c r="J323" s="47"/>
      <c r="K323" s="49"/>
      <c r="L323" s="49"/>
      <c r="M323" s="47"/>
      <c r="N323" s="50"/>
      <c r="O323" s="49"/>
      <c r="P323" s="49"/>
      <c r="Q323" s="49"/>
      <c r="R323" s="49"/>
      <c r="S323" s="49"/>
      <c r="T323" s="49"/>
      <c r="U323" s="49"/>
      <c r="V323" s="49"/>
      <c r="W323" s="49"/>
      <c r="X323" s="46"/>
      <c r="Y323" s="46"/>
      <c r="Z323" s="46"/>
      <c r="AA323" s="52"/>
      <c r="AB323" s="53">
        <f>COUNT(D323:AA323)</f>
        <v>0</v>
      </c>
      <c r="AC323" s="54">
        <f>IF(AB323=0,0,AVERAGE(D323:Z323))</f>
        <v>0</v>
      </c>
      <c r="AD323" s="54">
        <f>IF(AC323=0,0,AVERAGE(E323:AA323))</f>
        <v>0</v>
      </c>
      <c r="AE323" s="54">
        <f>IF(AD323=0,0,AVERAGE(F323:AB323))</f>
        <v>0</v>
      </c>
      <c r="AF323" s="24"/>
    </row>
    <row r="324" spans="1:32" s="1" customFormat="1" ht="15" customHeight="1" x14ac:dyDescent="0.2">
      <c r="A324" s="44" t="s">
        <v>167</v>
      </c>
      <c r="B324" s="45" t="s">
        <v>8</v>
      </c>
      <c r="C324" s="45" t="s">
        <v>42</v>
      </c>
      <c r="D324" s="46"/>
      <c r="E324" s="46"/>
      <c r="F324" s="46"/>
      <c r="G324" s="47"/>
      <c r="H324" s="48"/>
      <c r="I324" s="49"/>
      <c r="J324" s="47"/>
      <c r="K324" s="49"/>
      <c r="L324" s="49"/>
      <c r="M324" s="47"/>
      <c r="N324" s="50"/>
      <c r="O324" s="49"/>
      <c r="P324" s="49"/>
      <c r="Q324" s="49"/>
      <c r="R324" s="49"/>
      <c r="S324" s="49"/>
      <c r="T324" s="49"/>
      <c r="U324" s="49"/>
      <c r="V324" s="49"/>
      <c r="W324" s="49"/>
      <c r="X324" s="46"/>
      <c r="Y324" s="46"/>
      <c r="Z324" s="46"/>
      <c r="AA324" s="61"/>
      <c r="AB324" s="53">
        <f>COUNT(D324:AA324)</f>
        <v>0</v>
      </c>
      <c r="AC324" s="54">
        <f>IF(AB324=0,0,AVERAGE(D324:Z324))</f>
        <v>0</v>
      </c>
      <c r="AD324" s="54">
        <f>IF(AC324=0,0,AVERAGE(E324:AA324))</f>
        <v>0</v>
      </c>
      <c r="AE324" s="54">
        <f>IF(AD324=0,0,AVERAGE(F324:AB324))</f>
        <v>0</v>
      </c>
      <c r="AF324" s="24"/>
    </row>
    <row r="325" spans="1:32" s="1" customFormat="1" ht="15" customHeight="1" x14ac:dyDescent="0.2">
      <c r="A325" s="60" t="s">
        <v>167</v>
      </c>
      <c r="B325" s="46" t="s">
        <v>8</v>
      </c>
      <c r="C325" s="46" t="s">
        <v>54</v>
      </c>
      <c r="D325" s="46"/>
      <c r="E325" s="46"/>
      <c r="F325" s="46"/>
      <c r="G325" s="47"/>
      <c r="H325" s="48"/>
      <c r="I325" s="49"/>
      <c r="J325" s="47"/>
      <c r="K325" s="49"/>
      <c r="L325" s="49"/>
      <c r="M325" s="47"/>
      <c r="N325" s="50"/>
      <c r="O325" s="49"/>
      <c r="P325" s="49"/>
      <c r="Q325" s="49"/>
      <c r="R325" s="49"/>
      <c r="S325" s="49"/>
      <c r="T325" s="49"/>
      <c r="U325" s="49"/>
      <c r="V325" s="49"/>
      <c r="W325" s="49"/>
      <c r="X325" s="46"/>
      <c r="Y325" s="45"/>
      <c r="Z325" s="45"/>
      <c r="AA325" s="52"/>
      <c r="AB325" s="53">
        <f>COUNT(D325:AA325)</f>
        <v>0</v>
      </c>
      <c r="AC325" s="54">
        <f>IF(AB325=0,0,AVERAGE(D325:Z325))</f>
        <v>0</v>
      </c>
      <c r="AD325" s="54">
        <f>IF(AC325=0,0,AVERAGE(E325:AA325))</f>
        <v>0</v>
      </c>
      <c r="AE325" s="54">
        <f>IF(AD325=0,0,AVERAGE(F325:AB325))</f>
        <v>0</v>
      </c>
      <c r="AF325" s="24"/>
    </row>
    <row r="326" spans="1:32" s="1" customFormat="1" ht="15" customHeight="1" x14ac:dyDescent="0.2">
      <c r="A326" s="60" t="s">
        <v>351</v>
      </c>
      <c r="B326" s="46" t="s">
        <v>7</v>
      </c>
      <c r="C326" s="46" t="s">
        <v>42</v>
      </c>
      <c r="D326" s="81"/>
      <c r="E326" s="46"/>
      <c r="F326" s="46"/>
      <c r="G326" s="47"/>
      <c r="H326" s="48"/>
      <c r="I326" s="49"/>
      <c r="J326" s="47"/>
      <c r="K326" s="49"/>
      <c r="L326" s="49"/>
      <c r="M326" s="47"/>
      <c r="N326" s="50"/>
      <c r="O326" s="49"/>
      <c r="P326" s="49"/>
      <c r="Q326" s="49"/>
      <c r="R326" s="49"/>
      <c r="S326" s="49"/>
      <c r="T326" s="49"/>
      <c r="U326" s="49"/>
      <c r="V326" s="49"/>
      <c r="W326" s="49"/>
      <c r="X326" s="46"/>
      <c r="Y326" s="46"/>
      <c r="Z326" s="46"/>
      <c r="AA326" s="52"/>
      <c r="AB326" s="53">
        <f>COUNT(D326:AA326)</f>
        <v>0</v>
      </c>
      <c r="AC326" s="54">
        <f>IF(AB326=0,0,AVERAGE(D326:Z326))</f>
        <v>0</v>
      </c>
      <c r="AD326" s="54">
        <f>IF(AC326=0,0,AVERAGE(E326:AA326))</f>
        <v>0</v>
      </c>
      <c r="AE326" s="54">
        <f>IF(AD326=0,0,AVERAGE(F326:AB326))</f>
        <v>0</v>
      </c>
      <c r="AF326" s="24"/>
    </row>
    <row r="327" spans="1:32" s="1" customFormat="1" ht="15" customHeight="1" x14ac:dyDescent="0.2">
      <c r="A327" s="60" t="s">
        <v>351</v>
      </c>
      <c r="B327" s="46" t="s">
        <v>7</v>
      </c>
      <c r="C327" s="46" t="s">
        <v>47</v>
      </c>
      <c r="D327" s="46"/>
      <c r="E327" s="46"/>
      <c r="F327" s="46"/>
      <c r="G327" s="47"/>
      <c r="H327" s="48"/>
      <c r="I327" s="49"/>
      <c r="J327" s="47"/>
      <c r="K327" s="49"/>
      <c r="L327" s="49"/>
      <c r="M327" s="47"/>
      <c r="N327" s="50"/>
      <c r="O327" s="49"/>
      <c r="P327" s="49"/>
      <c r="Q327" s="49"/>
      <c r="R327" s="49"/>
      <c r="S327" s="49"/>
      <c r="T327" s="49"/>
      <c r="U327" s="49"/>
      <c r="V327" s="49"/>
      <c r="W327" s="49"/>
      <c r="X327" s="46"/>
      <c r="Y327" s="46"/>
      <c r="Z327" s="46"/>
      <c r="AA327" s="52"/>
      <c r="AB327" s="53">
        <f>COUNT(D327:AA327)</f>
        <v>0</v>
      </c>
      <c r="AC327" s="54">
        <f>IF(AB327=0,0,AVERAGE(D327:Z327))</f>
        <v>0</v>
      </c>
      <c r="AD327" s="54">
        <f>IF(AC327=0,0,AVERAGE(E327:AA327))</f>
        <v>0</v>
      </c>
      <c r="AE327" s="54">
        <f>IF(AD327=0,0,AVERAGE(F327:AB327))</f>
        <v>0</v>
      </c>
      <c r="AF327" s="24"/>
    </row>
    <row r="328" spans="1:32" s="1" customFormat="1" ht="15" customHeight="1" x14ac:dyDescent="0.2">
      <c r="A328" s="60" t="s">
        <v>168</v>
      </c>
      <c r="B328" s="46" t="s">
        <v>9</v>
      </c>
      <c r="C328" s="52" t="s">
        <v>42</v>
      </c>
      <c r="D328" s="46"/>
      <c r="E328" s="46"/>
      <c r="F328" s="46"/>
      <c r="G328" s="47"/>
      <c r="H328" s="48"/>
      <c r="I328" s="49"/>
      <c r="J328" s="47"/>
      <c r="K328" s="49"/>
      <c r="L328" s="49"/>
      <c r="M328" s="47"/>
      <c r="N328" s="50"/>
      <c r="O328" s="49"/>
      <c r="P328" s="49"/>
      <c r="Q328" s="49"/>
      <c r="R328" s="49"/>
      <c r="S328" s="74"/>
      <c r="T328" s="49"/>
      <c r="U328" s="49"/>
      <c r="V328" s="49"/>
      <c r="W328" s="49"/>
      <c r="X328" s="46"/>
      <c r="Y328" s="45"/>
      <c r="Z328" s="45"/>
      <c r="AA328" s="52"/>
      <c r="AB328" s="53">
        <f>COUNT(D328:AA328)</f>
        <v>0</v>
      </c>
      <c r="AC328" s="54">
        <f>IF(AB328=0,0,AVERAGE(D328:Z328))</f>
        <v>0</v>
      </c>
      <c r="AD328" s="54">
        <f>IF(AC328=0,0,AVERAGE(E328:AA328))</f>
        <v>0</v>
      </c>
      <c r="AE328" s="54">
        <f>IF(AD328=0,0,AVERAGE(F328:AB328))</f>
        <v>0</v>
      </c>
      <c r="AF328" s="24"/>
    </row>
    <row r="329" spans="1:32" s="1" customFormat="1" ht="15" customHeight="1" x14ac:dyDescent="0.2">
      <c r="A329" s="60" t="s">
        <v>168</v>
      </c>
      <c r="B329" s="46" t="s">
        <v>9</v>
      </c>
      <c r="C329" s="45" t="s">
        <v>54</v>
      </c>
      <c r="D329" s="46"/>
      <c r="E329" s="46"/>
      <c r="F329" s="46"/>
      <c r="G329" s="47"/>
      <c r="H329" s="48"/>
      <c r="I329" s="49"/>
      <c r="J329" s="47"/>
      <c r="K329" s="49"/>
      <c r="L329" s="49"/>
      <c r="M329" s="47"/>
      <c r="N329" s="50"/>
      <c r="O329" s="49"/>
      <c r="P329" s="49"/>
      <c r="Q329" s="49"/>
      <c r="R329" s="49"/>
      <c r="S329" s="49"/>
      <c r="T329" s="49"/>
      <c r="U329" s="49"/>
      <c r="V329" s="49"/>
      <c r="W329" s="49"/>
      <c r="X329" s="46"/>
      <c r="Y329" s="46"/>
      <c r="Z329" s="46"/>
      <c r="AA329" s="52"/>
      <c r="AB329" s="53">
        <f>COUNT(D329:AA329)</f>
        <v>0</v>
      </c>
      <c r="AC329" s="54">
        <f>IF(AB329=0,0,AVERAGE(D329:Z329))</f>
        <v>0</v>
      </c>
      <c r="AD329" s="54">
        <f>IF(AC329=0,0,AVERAGE(E329:AA329))</f>
        <v>0</v>
      </c>
      <c r="AE329" s="54">
        <f>IF(AD329=0,0,AVERAGE(F329:AB329))</f>
        <v>0</v>
      </c>
      <c r="AF329" s="24"/>
    </row>
    <row r="330" spans="1:32" s="1" customFormat="1" ht="15" customHeight="1" x14ac:dyDescent="0.2">
      <c r="A330" s="44" t="s">
        <v>347</v>
      </c>
      <c r="B330" s="45" t="s">
        <v>7</v>
      </c>
      <c r="C330" s="45" t="s">
        <v>47</v>
      </c>
      <c r="D330" s="46"/>
      <c r="E330" s="46"/>
      <c r="F330" s="46"/>
      <c r="G330" s="47"/>
      <c r="H330" s="48"/>
      <c r="I330" s="49"/>
      <c r="J330" s="47"/>
      <c r="K330" s="49"/>
      <c r="L330" s="49"/>
      <c r="M330" s="47"/>
      <c r="N330" s="50"/>
      <c r="O330" s="49"/>
      <c r="P330" s="49"/>
      <c r="Q330" s="49"/>
      <c r="R330" s="49"/>
      <c r="S330" s="49"/>
      <c r="T330" s="49"/>
      <c r="U330" s="49"/>
      <c r="V330" s="49"/>
      <c r="W330" s="49"/>
      <c r="X330" s="46"/>
      <c r="Y330" s="46"/>
      <c r="Z330" s="46"/>
      <c r="AA330" s="52"/>
      <c r="AB330" s="53">
        <f>COUNT(D330:AA330)</f>
        <v>0</v>
      </c>
      <c r="AC330" s="54">
        <f>IF(AB330=0,0,AVERAGE(D330:Z330))</f>
        <v>0</v>
      </c>
      <c r="AD330" s="54">
        <f>IF(AC330=0,0,AVERAGE(E330:AA330))</f>
        <v>0</v>
      </c>
      <c r="AE330" s="54">
        <f>IF(AD330=0,0,AVERAGE(F330:AB330))</f>
        <v>0</v>
      </c>
      <c r="AF330" s="24"/>
    </row>
    <row r="331" spans="1:32" s="1" customFormat="1" ht="15" customHeight="1" x14ac:dyDescent="0.2">
      <c r="A331" s="44" t="s">
        <v>169</v>
      </c>
      <c r="B331" s="45" t="s">
        <v>6</v>
      </c>
      <c r="C331" s="45" t="s">
        <v>42</v>
      </c>
      <c r="D331" s="46"/>
      <c r="E331" s="46"/>
      <c r="F331" s="46"/>
      <c r="G331" s="47"/>
      <c r="H331" s="48"/>
      <c r="I331" s="49"/>
      <c r="J331" s="47"/>
      <c r="K331" s="49"/>
      <c r="L331" s="49"/>
      <c r="M331" s="47"/>
      <c r="N331" s="50"/>
      <c r="O331" s="49"/>
      <c r="P331" s="49"/>
      <c r="Q331" s="49"/>
      <c r="R331" s="49"/>
      <c r="S331" s="49"/>
      <c r="T331" s="49"/>
      <c r="U331" s="49"/>
      <c r="V331" s="49"/>
      <c r="W331" s="49"/>
      <c r="X331" s="46"/>
      <c r="Y331" s="46"/>
      <c r="Z331" s="46"/>
      <c r="AA331" s="52"/>
      <c r="AB331" s="53">
        <f>COUNT(D331:AA331)</f>
        <v>0</v>
      </c>
      <c r="AC331" s="54">
        <f>IF(AB331=0,0,AVERAGE(D331:Z331))</f>
        <v>0</v>
      </c>
      <c r="AD331" s="54">
        <f>IF(AC331=0,0,AVERAGE(E331:AA331))</f>
        <v>0</v>
      </c>
      <c r="AE331" s="54">
        <f>IF(AD331=0,0,AVERAGE(F331:AB331))</f>
        <v>0</v>
      </c>
      <c r="AF331" s="24"/>
    </row>
    <row r="332" spans="1:32" s="1" customFormat="1" ht="15" customHeight="1" x14ac:dyDescent="0.2">
      <c r="A332" s="44" t="s">
        <v>169</v>
      </c>
      <c r="B332" s="45" t="s">
        <v>6</v>
      </c>
      <c r="C332" s="45" t="s">
        <v>44</v>
      </c>
      <c r="D332" s="46"/>
      <c r="E332" s="46"/>
      <c r="F332" s="46"/>
      <c r="G332" s="47"/>
      <c r="H332" s="48"/>
      <c r="I332" s="49"/>
      <c r="J332" s="47"/>
      <c r="K332" s="49"/>
      <c r="L332" s="49"/>
      <c r="M332" s="47"/>
      <c r="N332" s="50"/>
      <c r="O332" s="49"/>
      <c r="P332" s="49"/>
      <c r="Q332" s="49"/>
      <c r="R332" s="49"/>
      <c r="S332" s="49"/>
      <c r="T332" s="49"/>
      <c r="U332" s="49"/>
      <c r="V332" s="49"/>
      <c r="W332" s="49"/>
      <c r="X332" s="46"/>
      <c r="Y332" s="46"/>
      <c r="Z332" s="46"/>
      <c r="AA332" s="61"/>
      <c r="AB332" s="53">
        <f>COUNT(D332:AA332)</f>
        <v>0</v>
      </c>
      <c r="AC332" s="54">
        <f>IF(AB332=0,0,AVERAGE(D332:Z332))</f>
        <v>0</v>
      </c>
      <c r="AD332" s="54">
        <f>IF(AC332=0,0,AVERAGE(E332:AA332))</f>
        <v>0</v>
      </c>
      <c r="AE332" s="54">
        <f>IF(AD332=0,0,AVERAGE(F332:AB332))</f>
        <v>0</v>
      </c>
      <c r="AF332" s="24"/>
    </row>
    <row r="333" spans="1:32" s="1" customFormat="1" ht="15" customHeight="1" x14ac:dyDescent="0.2">
      <c r="A333" s="44" t="s">
        <v>399</v>
      </c>
      <c r="B333" s="45" t="s">
        <v>4</v>
      </c>
      <c r="C333" s="45" t="s">
        <v>42</v>
      </c>
      <c r="D333" s="52"/>
      <c r="E333" s="52"/>
      <c r="F333" s="52"/>
      <c r="G333" s="62"/>
      <c r="H333" s="63"/>
      <c r="I333" s="64"/>
      <c r="J333" s="62"/>
      <c r="K333" s="49"/>
      <c r="L333" s="64"/>
      <c r="M333" s="62"/>
      <c r="N333" s="65"/>
      <c r="O333" s="64"/>
      <c r="P333" s="64"/>
      <c r="Q333" s="64"/>
      <c r="R333" s="64"/>
      <c r="S333" s="300"/>
      <c r="T333" s="64"/>
      <c r="U333" s="64"/>
      <c r="V333" s="64"/>
      <c r="W333" s="64"/>
      <c r="X333" s="52"/>
      <c r="Y333" s="52"/>
      <c r="Z333" s="52"/>
      <c r="AA333" s="61"/>
      <c r="AB333" s="53">
        <f>COUNT(D333:AA333)</f>
        <v>0</v>
      </c>
      <c r="AC333" s="54">
        <f>IF(AB333=0,0,AVERAGE(D333:Z333))</f>
        <v>0</v>
      </c>
      <c r="AD333" s="54">
        <f>IF(AC333=0,0,AVERAGE(E333:AA333))</f>
        <v>0</v>
      </c>
      <c r="AE333" s="54">
        <f>IF(AD333=0,0,AVERAGE(F333:AB333))</f>
        <v>0</v>
      </c>
      <c r="AF333" s="24"/>
    </row>
    <row r="334" spans="1:32" s="1" customFormat="1" ht="15" customHeight="1" x14ac:dyDescent="0.2">
      <c r="A334" s="44" t="s">
        <v>170</v>
      </c>
      <c r="B334" s="45" t="s">
        <v>4</v>
      </c>
      <c r="C334" s="45" t="s">
        <v>42</v>
      </c>
      <c r="D334" s="46"/>
      <c r="E334" s="46"/>
      <c r="F334" s="46"/>
      <c r="G334" s="47"/>
      <c r="H334" s="48"/>
      <c r="I334" s="49"/>
      <c r="J334" s="47"/>
      <c r="K334" s="49"/>
      <c r="L334" s="49"/>
      <c r="M334" s="47"/>
      <c r="N334" s="50"/>
      <c r="O334" s="49"/>
      <c r="P334" s="49"/>
      <c r="Q334" s="49"/>
      <c r="R334" s="49"/>
      <c r="S334" s="49"/>
      <c r="T334" s="49"/>
      <c r="U334" s="49"/>
      <c r="V334" s="49"/>
      <c r="W334" s="49"/>
      <c r="X334" s="46"/>
      <c r="Y334" s="46"/>
      <c r="Z334" s="46"/>
      <c r="AA334" s="52"/>
      <c r="AB334" s="53">
        <f>COUNT(D334:AA334)</f>
        <v>0</v>
      </c>
      <c r="AC334" s="54">
        <f>IF(AB334=0,0,AVERAGE(D334:Z334))</f>
        <v>0</v>
      </c>
      <c r="AD334" s="54">
        <f>IF(AC334=0,0,AVERAGE(E334:AA334))</f>
        <v>0</v>
      </c>
      <c r="AE334" s="54">
        <f>IF(AD334=0,0,AVERAGE(F334:AB334))</f>
        <v>0</v>
      </c>
      <c r="AF334" s="24"/>
    </row>
    <row r="335" spans="1:32" s="1" customFormat="1" ht="15" customHeight="1" x14ac:dyDescent="0.2">
      <c r="A335" s="44" t="s">
        <v>171</v>
      </c>
      <c r="B335" s="45" t="s">
        <v>6</v>
      </c>
      <c r="C335" s="45" t="s">
        <v>42</v>
      </c>
      <c r="D335" s="46"/>
      <c r="E335" s="46"/>
      <c r="F335" s="46"/>
      <c r="G335" s="47"/>
      <c r="H335" s="48"/>
      <c r="I335" s="49"/>
      <c r="J335" s="47"/>
      <c r="K335" s="49"/>
      <c r="L335" s="49"/>
      <c r="M335" s="47"/>
      <c r="N335" s="50"/>
      <c r="O335" s="49"/>
      <c r="P335" s="49"/>
      <c r="Q335" s="49"/>
      <c r="R335" s="49"/>
      <c r="S335" s="49"/>
      <c r="T335" s="49"/>
      <c r="U335" s="49"/>
      <c r="V335" s="49"/>
      <c r="W335" s="49"/>
      <c r="X335" s="46"/>
      <c r="Y335" s="45"/>
      <c r="Z335" s="45"/>
      <c r="AA335" s="52"/>
      <c r="AB335" s="53">
        <f>COUNT(D335:AA335)</f>
        <v>0</v>
      </c>
      <c r="AC335" s="54">
        <f>IF(AB335=0,0,AVERAGE(D335:Z335))</f>
        <v>0</v>
      </c>
      <c r="AD335" s="54">
        <f>IF(AC335=0,0,AVERAGE(E335:AA335))</f>
        <v>0</v>
      </c>
      <c r="AE335" s="54">
        <f>IF(AD335=0,0,AVERAGE(F335:AB335))</f>
        <v>0</v>
      </c>
      <c r="AF335" s="24"/>
    </row>
    <row r="336" spans="1:32" s="1" customFormat="1" ht="15" customHeight="1" x14ac:dyDescent="0.2">
      <c r="A336" s="296" t="s">
        <v>302</v>
      </c>
      <c r="B336" s="45" t="s">
        <v>6</v>
      </c>
      <c r="C336" s="45" t="s">
        <v>52</v>
      </c>
      <c r="D336" s="46"/>
      <c r="E336" s="46"/>
      <c r="F336" s="46"/>
      <c r="G336" s="47"/>
      <c r="H336" s="48"/>
      <c r="I336" s="49"/>
      <c r="J336" s="47"/>
      <c r="K336" s="49"/>
      <c r="L336" s="49"/>
      <c r="M336" s="47"/>
      <c r="N336" s="50"/>
      <c r="O336" s="49"/>
      <c r="P336" s="49"/>
      <c r="Q336" s="49"/>
      <c r="R336" s="49"/>
      <c r="S336" s="49"/>
      <c r="T336" s="49"/>
      <c r="U336" s="49"/>
      <c r="V336" s="49"/>
      <c r="W336" s="49"/>
      <c r="X336" s="46"/>
      <c r="Y336" s="46"/>
      <c r="Z336" s="46"/>
      <c r="AA336" s="52"/>
      <c r="AB336" s="53">
        <f>COUNT(D336:AA336)</f>
        <v>0</v>
      </c>
      <c r="AC336" s="54">
        <f>IF(AB336=0,0,AVERAGE(D336:Z336))</f>
        <v>0</v>
      </c>
      <c r="AD336" s="54">
        <f>IF(AC336=0,0,AVERAGE(E336:AA336))</f>
        <v>0</v>
      </c>
      <c r="AE336" s="54">
        <f>IF(AD336=0,0,AVERAGE(F336:AB336))</f>
        <v>0</v>
      </c>
      <c r="AF336" s="24"/>
    </row>
    <row r="337" spans="1:32" s="1" customFormat="1" ht="15" customHeight="1" x14ac:dyDescent="0.2">
      <c r="A337" s="60" t="s">
        <v>172</v>
      </c>
      <c r="B337" s="46" t="s">
        <v>5</v>
      </c>
      <c r="C337" s="45" t="s">
        <v>42</v>
      </c>
      <c r="D337" s="75"/>
      <c r="E337" s="46"/>
      <c r="F337" s="46"/>
      <c r="G337" s="47"/>
      <c r="H337" s="48"/>
      <c r="I337" s="49"/>
      <c r="J337" s="47"/>
      <c r="K337" s="49"/>
      <c r="L337" s="49"/>
      <c r="M337" s="47"/>
      <c r="N337" s="50"/>
      <c r="O337" s="49"/>
      <c r="P337" s="49"/>
      <c r="Q337" s="49"/>
      <c r="R337" s="49"/>
      <c r="S337" s="49"/>
      <c r="T337" s="49"/>
      <c r="U337" s="49"/>
      <c r="V337" s="49"/>
      <c r="W337" s="49"/>
      <c r="X337" s="46"/>
      <c r="Y337" s="46"/>
      <c r="Z337" s="46"/>
      <c r="AA337" s="52"/>
      <c r="AB337" s="53">
        <f>COUNT(D337:AA337)</f>
        <v>0</v>
      </c>
      <c r="AC337" s="54">
        <f>IF(AB337=0,0,AVERAGE(D337:Z337))</f>
        <v>0</v>
      </c>
      <c r="AD337" s="54">
        <f>IF(AC337=0,0,AVERAGE(E337:AA337))</f>
        <v>0</v>
      </c>
      <c r="AE337" s="54">
        <f>IF(AD337=0,0,AVERAGE(F337:AB337))</f>
        <v>0</v>
      </c>
      <c r="AF337" s="24"/>
    </row>
    <row r="338" spans="1:32" s="1" customFormat="1" ht="15" customHeight="1" x14ac:dyDescent="0.2">
      <c r="A338" s="44" t="s">
        <v>173</v>
      </c>
      <c r="B338" s="45" t="s">
        <v>5</v>
      </c>
      <c r="C338" s="45" t="s">
        <v>42</v>
      </c>
      <c r="D338" s="46"/>
      <c r="E338" s="46"/>
      <c r="F338" s="46"/>
      <c r="G338" s="47"/>
      <c r="H338" s="48"/>
      <c r="I338" s="49"/>
      <c r="J338" s="47"/>
      <c r="K338" s="49"/>
      <c r="L338" s="49"/>
      <c r="M338" s="47"/>
      <c r="N338" s="50"/>
      <c r="O338" s="49"/>
      <c r="P338" s="49"/>
      <c r="Q338" s="49"/>
      <c r="R338" s="49"/>
      <c r="S338" s="49"/>
      <c r="T338" s="49"/>
      <c r="U338" s="49"/>
      <c r="V338" s="49"/>
      <c r="W338" s="49"/>
      <c r="X338" s="46"/>
      <c r="Y338" s="46"/>
      <c r="Z338" s="46"/>
      <c r="AA338" s="52"/>
      <c r="AB338" s="53">
        <f>COUNT(D338:AA338)</f>
        <v>0</v>
      </c>
      <c r="AC338" s="54">
        <f>IF(AB338=0,0,AVERAGE(D338:Z338))</f>
        <v>0</v>
      </c>
      <c r="AD338" s="54">
        <f>IF(AC338=0,0,AVERAGE(E338:AA338))</f>
        <v>0</v>
      </c>
      <c r="AE338" s="54">
        <f>IF(AD338=0,0,AVERAGE(F338:AB338))</f>
        <v>0</v>
      </c>
      <c r="AF338" s="24"/>
    </row>
    <row r="339" spans="1:32" s="1" customFormat="1" ht="15" customHeight="1" x14ac:dyDescent="0.2">
      <c r="A339" s="44" t="s">
        <v>174</v>
      </c>
      <c r="B339" s="45" t="s">
        <v>5</v>
      </c>
      <c r="C339" s="45" t="s">
        <v>55</v>
      </c>
      <c r="D339" s="46"/>
      <c r="E339" s="46"/>
      <c r="F339" s="46"/>
      <c r="G339" s="47"/>
      <c r="H339" s="48"/>
      <c r="I339" s="49"/>
      <c r="J339" s="47"/>
      <c r="K339" s="49"/>
      <c r="L339" s="49"/>
      <c r="M339" s="47"/>
      <c r="N339" s="50"/>
      <c r="O339" s="49"/>
      <c r="P339" s="49"/>
      <c r="Q339" s="49"/>
      <c r="R339" s="49"/>
      <c r="S339" s="49"/>
      <c r="T339" s="49"/>
      <c r="U339" s="49"/>
      <c r="V339" s="49"/>
      <c r="W339" s="49"/>
      <c r="X339" s="46"/>
      <c r="Y339" s="46"/>
      <c r="Z339" s="46"/>
      <c r="AA339" s="52"/>
      <c r="AB339" s="53">
        <f>COUNT(D339:AA339)</f>
        <v>0</v>
      </c>
      <c r="AC339" s="54">
        <f>IF(AB339=0,0,AVERAGE(D339:Z339))</f>
        <v>0</v>
      </c>
      <c r="AD339" s="54">
        <f>IF(AC339=0,0,AVERAGE(E339:AA339))</f>
        <v>0</v>
      </c>
      <c r="AE339" s="54">
        <f>IF(AD339=0,0,AVERAGE(F339:AB339))</f>
        <v>0</v>
      </c>
      <c r="AF339" s="24"/>
    </row>
    <row r="340" spans="1:32" s="1" customFormat="1" ht="15" customHeight="1" x14ac:dyDescent="0.2">
      <c r="A340" s="44" t="s">
        <v>175</v>
      </c>
      <c r="B340" s="45" t="s">
        <v>5</v>
      </c>
      <c r="C340" s="45" t="s">
        <v>42</v>
      </c>
      <c r="D340" s="46"/>
      <c r="E340" s="46"/>
      <c r="F340" s="46"/>
      <c r="G340" s="47"/>
      <c r="H340" s="48"/>
      <c r="I340" s="49"/>
      <c r="J340" s="47"/>
      <c r="K340" s="49"/>
      <c r="L340" s="49"/>
      <c r="M340" s="47"/>
      <c r="N340" s="50"/>
      <c r="O340" s="49"/>
      <c r="P340" s="49"/>
      <c r="Q340" s="49"/>
      <c r="R340" s="49"/>
      <c r="S340" s="49"/>
      <c r="T340" s="49"/>
      <c r="U340" s="49"/>
      <c r="V340" s="49"/>
      <c r="W340" s="49"/>
      <c r="X340" s="46"/>
      <c r="Y340" s="46"/>
      <c r="Z340" s="46"/>
      <c r="AA340" s="52"/>
      <c r="AB340" s="53">
        <f>COUNT(D340:AA340)</f>
        <v>0</v>
      </c>
      <c r="AC340" s="54">
        <f>IF(AB340=0,0,AVERAGE(D340:Z340))</f>
        <v>0</v>
      </c>
      <c r="AD340" s="54">
        <f>IF(AC340=0,0,AVERAGE(E340:AA340))</f>
        <v>0</v>
      </c>
      <c r="AE340" s="54">
        <f>IF(AD340=0,0,AVERAGE(F340:AB340))</f>
        <v>0</v>
      </c>
      <c r="AF340" s="24"/>
    </row>
    <row r="341" spans="1:32" s="8" customFormat="1" ht="15" customHeight="1" x14ac:dyDescent="0.25">
      <c r="A341" s="44" t="s">
        <v>176</v>
      </c>
      <c r="B341" s="45" t="s">
        <v>3</v>
      </c>
      <c r="C341" s="45" t="s">
        <v>42</v>
      </c>
      <c r="D341" s="52"/>
      <c r="E341" s="52"/>
      <c r="F341" s="52"/>
      <c r="G341" s="62"/>
      <c r="H341" s="63"/>
      <c r="I341" s="64"/>
      <c r="J341" s="62"/>
      <c r="K341" s="49"/>
      <c r="L341" s="64"/>
      <c r="M341" s="62"/>
      <c r="N341" s="65"/>
      <c r="O341" s="64"/>
      <c r="P341" s="64"/>
      <c r="Q341" s="64"/>
      <c r="R341" s="64"/>
      <c r="S341" s="300"/>
      <c r="T341" s="64"/>
      <c r="U341" s="64"/>
      <c r="V341" s="64"/>
      <c r="W341" s="64"/>
      <c r="X341" s="52"/>
      <c r="Y341" s="52"/>
      <c r="Z341" s="52"/>
      <c r="AA341" s="61"/>
      <c r="AB341" s="53">
        <f>COUNT(D341:AA341)</f>
        <v>0</v>
      </c>
      <c r="AC341" s="54">
        <f>IF(AB341=0,0,AVERAGE(D341:Z341))</f>
        <v>0</v>
      </c>
      <c r="AD341" s="54">
        <f>IF(AC341=0,0,AVERAGE(E341:AA341))</f>
        <v>0</v>
      </c>
      <c r="AE341" s="54">
        <f>IF(AD341=0,0,AVERAGE(F341:AB341))</f>
        <v>0</v>
      </c>
      <c r="AF341" s="82"/>
    </row>
    <row r="342" spans="1:32" s="8" customFormat="1" ht="15" customHeight="1" x14ac:dyDescent="0.25">
      <c r="A342" s="60" t="s">
        <v>177</v>
      </c>
      <c r="B342" s="46" t="s">
        <v>7</v>
      </c>
      <c r="C342" s="46" t="s">
        <v>42</v>
      </c>
      <c r="D342" s="80"/>
      <c r="E342" s="46"/>
      <c r="F342" s="46"/>
      <c r="G342" s="47"/>
      <c r="H342" s="48"/>
      <c r="I342" s="49"/>
      <c r="J342" s="47"/>
      <c r="K342" s="49"/>
      <c r="L342" s="49"/>
      <c r="M342" s="47"/>
      <c r="N342" s="50"/>
      <c r="O342" s="49"/>
      <c r="P342" s="49"/>
      <c r="Q342" s="49"/>
      <c r="R342" s="49"/>
      <c r="S342" s="49"/>
      <c r="T342" s="49"/>
      <c r="U342" s="49"/>
      <c r="V342" s="49"/>
      <c r="W342" s="49"/>
      <c r="X342" s="46"/>
      <c r="Y342" s="46"/>
      <c r="Z342" s="46"/>
      <c r="AA342" s="52"/>
      <c r="AB342" s="53">
        <f>COUNT(D342:AA342)</f>
        <v>0</v>
      </c>
      <c r="AC342" s="54">
        <f>IF(AB342=0,0,AVERAGE(D342:Z342))</f>
        <v>0</v>
      </c>
      <c r="AD342" s="54">
        <f>IF(AC342=0,0,AVERAGE(E342:AA342))</f>
        <v>0</v>
      </c>
      <c r="AE342" s="54">
        <f>IF(AD342=0,0,AVERAGE(F342:AB342))</f>
        <v>0</v>
      </c>
      <c r="AF342" s="82"/>
    </row>
    <row r="343" spans="1:32" s="8" customFormat="1" ht="15" customHeight="1" x14ac:dyDescent="0.25">
      <c r="A343" s="44" t="s">
        <v>303</v>
      </c>
      <c r="B343" s="45" t="s">
        <v>3</v>
      </c>
      <c r="C343" s="45" t="s">
        <v>42</v>
      </c>
      <c r="D343" s="46"/>
      <c r="E343" s="46"/>
      <c r="F343" s="46"/>
      <c r="G343" s="47"/>
      <c r="H343" s="48"/>
      <c r="I343" s="49"/>
      <c r="J343" s="47"/>
      <c r="K343" s="49"/>
      <c r="L343" s="49"/>
      <c r="M343" s="47"/>
      <c r="N343" s="50"/>
      <c r="O343" s="49"/>
      <c r="P343" s="49"/>
      <c r="Q343" s="49"/>
      <c r="R343" s="49"/>
      <c r="S343" s="49"/>
      <c r="T343" s="49"/>
      <c r="U343" s="49"/>
      <c r="V343" s="49"/>
      <c r="W343" s="49"/>
      <c r="X343" s="46"/>
      <c r="Y343" s="46"/>
      <c r="Z343" s="46"/>
      <c r="AA343" s="52"/>
      <c r="AB343" s="53">
        <f>COUNT(D343:AA343)</f>
        <v>0</v>
      </c>
      <c r="AC343" s="54">
        <f>IF(AB343=0,0,AVERAGE(D343:Z343))</f>
        <v>0</v>
      </c>
      <c r="AD343" s="54">
        <f>IF(AC343=0,0,AVERAGE(E343:AA343))</f>
        <v>0</v>
      </c>
      <c r="AE343" s="54">
        <f>IF(AD343=0,0,AVERAGE(F343:AB343))</f>
        <v>0</v>
      </c>
      <c r="AF343" s="82"/>
    </row>
    <row r="344" spans="1:32" s="8" customFormat="1" ht="15" customHeight="1" x14ac:dyDescent="0.25">
      <c r="A344" s="44" t="s">
        <v>178</v>
      </c>
      <c r="B344" s="45" t="s">
        <v>7</v>
      </c>
      <c r="C344" s="45" t="s">
        <v>42</v>
      </c>
      <c r="D344" s="46"/>
      <c r="E344" s="46"/>
      <c r="F344" s="46"/>
      <c r="G344" s="47"/>
      <c r="H344" s="48"/>
      <c r="I344" s="49"/>
      <c r="J344" s="47"/>
      <c r="K344" s="49"/>
      <c r="L344" s="49"/>
      <c r="M344" s="47"/>
      <c r="N344" s="50"/>
      <c r="O344" s="49"/>
      <c r="P344" s="49"/>
      <c r="Q344" s="49"/>
      <c r="R344" s="49"/>
      <c r="S344" s="49"/>
      <c r="T344" s="49"/>
      <c r="U344" s="49"/>
      <c r="V344" s="49"/>
      <c r="W344" s="49"/>
      <c r="X344" s="46"/>
      <c r="Y344" s="46"/>
      <c r="Z344" s="46"/>
      <c r="AA344" s="52"/>
      <c r="AB344" s="53">
        <f>COUNT(D344:AA344)</f>
        <v>0</v>
      </c>
      <c r="AC344" s="54">
        <f>IF(AB344=0,0,AVERAGE(D344:Z344))</f>
        <v>0</v>
      </c>
      <c r="AD344" s="54">
        <f>IF(AC344=0,0,AVERAGE(E344:AA344))</f>
        <v>0</v>
      </c>
      <c r="AE344" s="54">
        <f>IF(AD344=0,0,AVERAGE(F344:AB344))</f>
        <v>0</v>
      </c>
      <c r="AF344" s="82"/>
    </row>
    <row r="345" spans="1:32" s="8" customFormat="1" ht="15" customHeight="1" x14ac:dyDescent="0.25">
      <c r="A345" s="44" t="s">
        <v>178</v>
      </c>
      <c r="B345" s="45" t="s">
        <v>7</v>
      </c>
      <c r="C345" s="45" t="s">
        <v>54</v>
      </c>
      <c r="D345" s="46"/>
      <c r="E345" s="46"/>
      <c r="F345" s="46"/>
      <c r="G345" s="47"/>
      <c r="H345" s="48"/>
      <c r="I345" s="49"/>
      <c r="J345" s="47"/>
      <c r="K345" s="49"/>
      <c r="L345" s="49"/>
      <c r="M345" s="47"/>
      <c r="N345" s="50"/>
      <c r="O345" s="49"/>
      <c r="P345" s="49"/>
      <c r="Q345" s="49"/>
      <c r="R345" s="49"/>
      <c r="S345" s="49"/>
      <c r="T345" s="49"/>
      <c r="U345" s="49"/>
      <c r="V345" s="49"/>
      <c r="W345" s="49"/>
      <c r="X345" s="46"/>
      <c r="Y345" s="46"/>
      <c r="Z345" s="46"/>
      <c r="AA345" s="52"/>
      <c r="AB345" s="53">
        <f>COUNT(D345:AA345)</f>
        <v>0</v>
      </c>
      <c r="AC345" s="54">
        <f>IF(AB345=0,0,AVERAGE(D345:Z345))</f>
        <v>0</v>
      </c>
      <c r="AD345" s="54">
        <f>IF(AC345=0,0,AVERAGE(E345:AA345))</f>
        <v>0</v>
      </c>
      <c r="AE345" s="54">
        <f>IF(AD345=0,0,AVERAGE(F345:AB345))</f>
        <v>0</v>
      </c>
      <c r="AF345" s="82"/>
    </row>
    <row r="346" spans="1:32" s="59" customFormat="1" ht="15" customHeight="1" x14ac:dyDescent="0.2">
      <c r="A346" s="44" t="s">
        <v>179</v>
      </c>
      <c r="B346" s="45" t="s">
        <v>8</v>
      </c>
      <c r="C346" s="45" t="s">
        <v>42</v>
      </c>
      <c r="D346" s="46"/>
      <c r="E346" s="46"/>
      <c r="F346" s="46"/>
      <c r="G346" s="47"/>
      <c r="H346" s="48"/>
      <c r="I346" s="49"/>
      <c r="J346" s="47"/>
      <c r="K346" s="49"/>
      <c r="L346" s="49"/>
      <c r="M346" s="47"/>
      <c r="N346" s="50"/>
      <c r="O346" s="49"/>
      <c r="P346" s="49"/>
      <c r="Q346" s="49"/>
      <c r="R346" s="49"/>
      <c r="S346" s="49"/>
      <c r="T346" s="49"/>
      <c r="U346" s="49"/>
      <c r="V346" s="49"/>
      <c r="W346" s="49"/>
      <c r="X346" s="46"/>
      <c r="Y346" s="46"/>
      <c r="Z346" s="46"/>
      <c r="AA346" s="52"/>
      <c r="AB346" s="53">
        <f>COUNT(D346:AA346)</f>
        <v>0</v>
      </c>
      <c r="AC346" s="54">
        <f>IF(AB346=0,0,AVERAGE(D346:Z346))</f>
        <v>0</v>
      </c>
      <c r="AD346" s="54">
        <f>IF(AC346=0,0,AVERAGE(E346:AA346))</f>
        <v>0</v>
      </c>
      <c r="AE346" s="54">
        <f>IF(AD346=0,0,AVERAGE(F346:AB346))</f>
        <v>0</v>
      </c>
      <c r="AF346" s="83"/>
    </row>
    <row r="347" spans="1:32" s="1" customFormat="1" ht="15" customHeight="1" x14ac:dyDescent="0.2">
      <c r="A347" s="44" t="s">
        <v>179</v>
      </c>
      <c r="B347" s="45" t="s">
        <v>8</v>
      </c>
      <c r="C347" s="45" t="s">
        <v>47</v>
      </c>
      <c r="D347" s="46"/>
      <c r="E347" s="52"/>
      <c r="F347" s="52"/>
      <c r="G347" s="62"/>
      <c r="H347" s="63"/>
      <c r="I347" s="64"/>
      <c r="J347" s="62"/>
      <c r="K347" s="49"/>
      <c r="L347" s="64"/>
      <c r="M347" s="62"/>
      <c r="N347" s="65"/>
      <c r="O347" s="64"/>
      <c r="P347" s="64"/>
      <c r="Q347" s="64"/>
      <c r="R347" s="64"/>
      <c r="S347" s="64"/>
      <c r="T347" s="64"/>
      <c r="U347" s="64"/>
      <c r="V347" s="64"/>
      <c r="W347" s="64"/>
      <c r="X347" s="52"/>
      <c r="Y347" s="52"/>
      <c r="Z347" s="52"/>
      <c r="AA347" s="61"/>
      <c r="AB347" s="53">
        <f>COUNT(D347:AA347)</f>
        <v>0</v>
      </c>
      <c r="AC347" s="54">
        <f>IF(AB347=0,0,AVERAGE(D347:Z347))</f>
        <v>0</v>
      </c>
      <c r="AD347" s="54">
        <f>IF(AC347=0,0,AVERAGE(E347:AA347))</f>
        <v>0</v>
      </c>
      <c r="AE347" s="54">
        <f>IF(AD347=0,0,AVERAGE(F347:AB347))</f>
        <v>0</v>
      </c>
      <c r="AF347" s="24"/>
    </row>
    <row r="348" spans="1:32" s="1" customFormat="1" ht="15" customHeight="1" x14ac:dyDescent="0.2">
      <c r="A348" s="44" t="s">
        <v>179</v>
      </c>
      <c r="B348" s="52" t="s">
        <v>8</v>
      </c>
      <c r="C348" s="52" t="s">
        <v>54</v>
      </c>
      <c r="D348" s="46"/>
      <c r="E348" s="46"/>
      <c r="F348" s="46"/>
      <c r="G348" s="47"/>
      <c r="H348" s="48"/>
      <c r="I348" s="49"/>
      <c r="J348" s="47"/>
      <c r="K348" s="49"/>
      <c r="L348" s="49"/>
      <c r="M348" s="47"/>
      <c r="N348" s="50"/>
      <c r="O348" s="49"/>
      <c r="P348" s="49"/>
      <c r="Q348" s="49"/>
      <c r="R348" s="49"/>
      <c r="S348" s="49"/>
      <c r="T348" s="49"/>
      <c r="U348" s="49"/>
      <c r="V348" s="49"/>
      <c r="W348" s="49"/>
      <c r="X348" s="46"/>
      <c r="Y348" s="46"/>
      <c r="Z348" s="46"/>
      <c r="AA348" s="61"/>
      <c r="AB348" s="53">
        <f>COUNT(D348:AA348)</f>
        <v>0</v>
      </c>
      <c r="AC348" s="54">
        <f>IF(AB348=0,0,AVERAGE(D348:Z348))</f>
        <v>0</v>
      </c>
      <c r="AD348" s="54">
        <f>IF(AC348=0,0,AVERAGE(E348:AA348))</f>
        <v>0</v>
      </c>
      <c r="AE348" s="54">
        <f>IF(AD348=0,0,AVERAGE(F348:AB348))</f>
        <v>0</v>
      </c>
      <c r="AF348" s="24"/>
    </row>
    <row r="349" spans="1:32" s="1" customFormat="1" ht="15" customHeight="1" x14ac:dyDescent="0.2">
      <c r="A349" s="294" t="s">
        <v>179</v>
      </c>
      <c r="B349" s="295" t="s">
        <v>8</v>
      </c>
      <c r="C349" s="295" t="s">
        <v>44</v>
      </c>
      <c r="D349" s="46"/>
      <c r="E349" s="46"/>
      <c r="F349" s="46"/>
      <c r="G349" s="47"/>
      <c r="H349" s="48"/>
      <c r="I349" s="49"/>
      <c r="J349" s="47"/>
      <c r="K349" s="49"/>
      <c r="L349" s="49"/>
      <c r="M349" s="47"/>
      <c r="N349" s="50"/>
      <c r="O349" s="49"/>
      <c r="P349" s="49"/>
      <c r="Q349" s="49"/>
      <c r="R349" s="49"/>
      <c r="S349" s="49"/>
      <c r="T349" s="49"/>
      <c r="U349" s="49"/>
      <c r="V349" s="49"/>
      <c r="W349" s="49"/>
      <c r="X349" s="46"/>
      <c r="Y349" s="46"/>
      <c r="Z349" s="46"/>
      <c r="AA349" s="61"/>
      <c r="AB349" s="53">
        <f>COUNT(D349:AA349)</f>
        <v>0</v>
      </c>
      <c r="AC349" s="54">
        <f>IF(AB349=0,0,AVERAGE(D349:Z349))</f>
        <v>0</v>
      </c>
      <c r="AD349" s="54">
        <f>IF(AC349=0,0,AVERAGE(E349:AA349))</f>
        <v>0</v>
      </c>
      <c r="AE349" s="54">
        <f>IF(AD349=0,0,AVERAGE(F349:AB349))</f>
        <v>0</v>
      </c>
      <c r="AF349" s="24"/>
    </row>
    <row r="350" spans="1:32" s="1" customFormat="1" ht="15" customHeight="1" x14ac:dyDescent="0.2">
      <c r="A350" s="44" t="s">
        <v>180</v>
      </c>
      <c r="B350" s="45" t="s">
        <v>8</v>
      </c>
      <c r="C350" s="45" t="s">
        <v>42</v>
      </c>
      <c r="D350" s="46"/>
      <c r="E350" s="46"/>
      <c r="F350" s="46"/>
      <c r="G350" s="47"/>
      <c r="H350" s="48"/>
      <c r="I350" s="49"/>
      <c r="J350" s="47"/>
      <c r="K350" s="49"/>
      <c r="L350" s="49"/>
      <c r="M350" s="47"/>
      <c r="N350" s="50"/>
      <c r="O350" s="49"/>
      <c r="P350" s="49"/>
      <c r="Q350" s="49"/>
      <c r="R350" s="49"/>
      <c r="S350" s="49"/>
      <c r="T350" s="49"/>
      <c r="U350" s="49"/>
      <c r="V350" s="49"/>
      <c r="W350" s="49"/>
      <c r="X350" s="46"/>
      <c r="Y350" s="46"/>
      <c r="Z350" s="46"/>
      <c r="AA350" s="52"/>
      <c r="AB350" s="53">
        <f>COUNT(D350:AA350)</f>
        <v>0</v>
      </c>
      <c r="AC350" s="54">
        <f>IF(AB350=0,0,AVERAGE(D350:Z350))</f>
        <v>0</v>
      </c>
      <c r="AD350" s="54">
        <f>IF(AC350=0,0,AVERAGE(E350:AA350))</f>
        <v>0</v>
      </c>
      <c r="AE350" s="54">
        <f>IF(AD350=0,0,AVERAGE(F350:AB350))</f>
        <v>0</v>
      </c>
      <c r="AF350" s="24"/>
    </row>
    <row r="351" spans="1:32" s="1" customFormat="1" ht="15" customHeight="1" x14ac:dyDescent="0.2">
      <c r="A351" s="44" t="s">
        <v>180</v>
      </c>
      <c r="B351" s="45" t="s">
        <v>8</v>
      </c>
      <c r="C351" s="45" t="s">
        <v>88</v>
      </c>
      <c r="D351" s="46"/>
      <c r="E351" s="46"/>
      <c r="F351" s="46"/>
      <c r="G351" s="47"/>
      <c r="H351" s="48"/>
      <c r="I351" s="49"/>
      <c r="J351" s="47"/>
      <c r="K351" s="49"/>
      <c r="L351" s="49"/>
      <c r="M351" s="47"/>
      <c r="N351" s="50"/>
      <c r="O351" s="49"/>
      <c r="P351" s="49"/>
      <c r="Q351" s="49"/>
      <c r="R351" s="49"/>
      <c r="S351" s="49"/>
      <c r="T351" s="49"/>
      <c r="U351" s="49"/>
      <c r="V351" s="49"/>
      <c r="W351" s="49"/>
      <c r="X351" s="46"/>
      <c r="Y351" s="46"/>
      <c r="Z351" s="46"/>
      <c r="AA351" s="52"/>
      <c r="AB351" s="53">
        <f>COUNT(D351:AA351)</f>
        <v>0</v>
      </c>
      <c r="AC351" s="54">
        <f>IF(AB351=0,0,AVERAGE(D351:Z351))</f>
        <v>0</v>
      </c>
      <c r="AD351" s="54">
        <f>IF(AC351=0,0,AVERAGE(E351:AA351))</f>
        <v>0</v>
      </c>
      <c r="AE351" s="54">
        <f>IF(AD351=0,0,AVERAGE(F351:AB351))</f>
        <v>0</v>
      </c>
      <c r="AF351" s="24"/>
    </row>
    <row r="352" spans="1:32" s="1" customFormat="1" ht="15" customHeight="1" x14ac:dyDescent="0.2">
      <c r="A352" s="44" t="s">
        <v>181</v>
      </c>
      <c r="B352" s="45" t="s">
        <v>8</v>
      </c>
      <c r="C352" s="45" t="s">
        <v>42</v>
      </c>
      <c r="D352" s="46"/>
      <c r="E352" s="46"/>
      <c r="F352" s="46"/>
      <c r="G352" s="47"/>
      <c r="H352" s="48"/>
      <c r="I352" s="49"/>
      <c r="J352" s="47"/>
      <c r="K352" s="49"/>
      <c r="L352" s="49"/>
      <c r="M352" s="47"/>
      <c r="N352" s="50"/>
      <c r="O352" s="49"/>
      <c r="P352" s="49"/>
      <c r="Q352" s="49"/>
      <c r="R352" s="49"/>
      <c r="S352" s="49"/>
      <c r="T352" s="49"/>
      <c r="U352" s="49"/>
      <c r="V352" s="49"/>
      <c r="W352" s="49"/>
      <c r="X352" s="46"/>
      <c r="Y352" s="46"/>
      <c r="Z352" s="46"/>
      <c r="AA352" s="52"/>
      <c r="AB352" s="53">
        <f>COUNT(D352:AA352)</f>
        <v>0</v>
      </c>
      <c r="AC352" s="54">
        <f>IF(AB352=0,0,AVERAGE(D352:Z352))</f>
        <v>0</v>
      </c>
      <c r="AD352" s="54">
        <f>IF(AC352=0,0,AVERAGE(E352:AA352))</f>
        <v>0</v>
      </c>
      <c r="AE352" s="54">
        <f>IF(AD352=0,0,AVERAGE(F352:AB352))</f>
        <v>0</v>
      </c>
      <c r="AF352" s="24"/>
    </row>
    <row r="353" spans="1:32" s="1" customFormat="1" ht="15" customHeight="1" x14ac:dyDescent="0.2">
      <c r="A353" s="44" t="s">
        <v>181</v>
      </c>
      <c r="B353" s="45" t="s">
        <v>8</v>
      </c>
      <c r="C353" s="45" t="s">
        <v>47</v>
      </c>
      <c r="D353" s="299"/>
      <c r="E353" s="46"/>
      <c r="F353" s="46"/>
      <c r="G353" s="47"/>
      <c r="H353" s="48"/>
      <c r="I353" s="49"/>
      <c r="J353" s="47"/>
      <c r="K353" s="49"/>
      <c r="L353" s="49"/>
      <c r="M353" s="47"/>
      <c r="N353" s="50"/>
      <c r="O353" s="49"/>
      <c r="P353" s="49"/>
      <c r="Q353" s="49"/>
      <c r="R353" s="49"/>
      <c r="S353" s="49"/>
      <c r="T353" s="49"/>
      <c r="U353" s="49"/>
      <c r="V353" s="49"/>
      <c r="W353" s="49"/>
      <c r="X353" s="46"/>
      <c r="Y353" s="46"/>
      <c r="Z353" s="46"/>
      <c r="AA353" s="52"/>
      <c r="AB353" s="53">
        <f>COUNT(D353:AA353)</f>
        <v>0</v>
      </c>
      <c r="AC353" s="54">
        <f>IF(AB353=0,0,AVERAGE(D353:Z353))</f>
        <v>0</v>
      </c>
      <c r="AD353" s="54">
        <f>IF(AC353=0,0,AVERAGE(E353:AA353))</f>
        <v>0</v>
      </c>
      <c r="AE353" s="54">
        <f>IF(AD353=0,0,AVERAGE(F353:AB353))</f>
        <v>0</v>
      </c>
      <c r="AF353" s="24"/>
    </row>
    <row r="354" spans="1:32" s="1" customFormat="1" ht="15" customHeight="1" x14ac:dyDescent="0.2">
      <c r="A354" s="44" t="s">
        <v>181</v>
      </c>
      <c r="B354" s="45" t="s">
        <v>8</v>
      </c>
      <c r="C354" s="45" t="s">
        <v>54</v>
      </c>
      <c r="D354" s="46"/>
      <c r="E354" s="46"/>
      <c r="F354" s="46"/>
      <c r="G354" s="47"/>
      <c r="H354" s="48"/>
      <c r="I354" s="49"/>
      <c r="J354" s="47"/>
      <c r="K354" s="49"/>
      <c r="L354" s="49"/>
      <c r="M354" s="47"/>
      <c r="N354" s="50"/>
      <c r="O354" s="49"/>
      <c r="P354" s="49"/>
      <c r="Q354" s="49"/>
      <c r="R354" s="49"/>
      <c r="S354" s="49"/>
      <c r="T354" s="49"/>
      <c r="U354" s="49"/>
      <c r="V354" s="49"/>
      <c r="W354" s="49"/>
      <c r="X354" s="46"/>
      <c r="Y354" s="46"/>
      <c r="Z354" s="46"/>
      <c r="AA354" s="52"/>
      <c r="AB354" s="53">
        <f>COUNT(D354:AA354)</f>
        <v>0</v>
      </c>
      <c r="AC354" s="54">
        <f>IF(AB354=0,0,AVERAGE(D354:Z354))</f>
        <v>0</v>
      </c>
      <c r="AD354" s="54">
        <f>IF(AC354=0,0,AVERAGE(E354:AA354))</f>
        <v>0</v>
      </c>
      <c r="AE354" s="54">
        <f>IF(AD354=0,0,AVERAGE(F354:AB354))</f>
        <v>0</v>
      </c>
      <c r="AF354" s="24"/>
    </row>
    <row r="355" spans="1:32" s="1" customFormat="1" ht="15" customHeight="1" x14ac:dyDescent="0.2">
      <c r="A355" s="44" t="s">
        <v>181</v>
      </c>
      <c r="B355" s="45" t="s">
        <v>8</v>
      </c>
      <c r="C355" s="45" t="s">
        <v>44</v>
      </c>
      <c r="D355" s="46"/>
      <c r="E355" s="46"/>
      <c r="F355" s="46"/>
      <c r="G355" s="47"/>
      <c r="H355" s="48"/>
      <c r="I355" s="49"/>
      <c r="J355" s="47"/>
      <c r="K355" s="49"/>
      <c r="L355" s="49"/>
      <c r="M355" s="47"/>
      <c r="N355" s="50"/>
      <c r="O355" s="49"/>
      <c r="P355" s="49"/>
      <c r="Q355" s="49"/>
      <c r="R355" s="49"/>
      <c r="S355" s="49"/>
      <c r="T355" s="49"/>
      <c r="U355" s="49"/>
      <c r="V355" s="49"/>
      <c r="W355" s="49"/>
      <c r="X355" s="46"/>
      <c r="Y355" s="46"/>
      <c r="Z355" s="46"/>
      <c r="AA355" s="52"/>
      <c r="AB355" s="53">
        <f>COUNT(D355:AA355)</f>
        <v>0</v>
      </c>
      <c r="AC355" s="54">
        <f>IF(AB355=0,0,AVERAGE(D355:Z355))</f>
        <v>0</v>
      </c>
      <c r="AD355" s="54">
        <f>IF(AC355=0,0,AVERAGE(E355:AA355))</f>
        <v>0</v>
      </c>
      <c r="AE355" s="54">
        <f>IF(AD355=0,0,AVERAGE(F355:AB355))</f>
        <v>0</v>
      </c>
      <c r="AF355" s="24"/>
    </row>
    <row r="356" spans="1:32" s="1" customFormat="1" ht="15" customHeight="1" x14ac:dyDescent="0.2">
      <c r="A356" s="44" t="s">
        <v>182</v>
      </c>
      <c r="B356" s="45" t="s">
        <v>12</v>
      </c>
      <c r="C356" s="45" t="s">
        <v>42</v>
      </c>
      <c r="D356" s="46"/>
      <c r="E356" s="46"/>
      <c r="F356" s="46"/>
      <c r="G356" s="47"/>
      <c r="H356" s="48"/>
      <c r="I356" s="49"/>
      <c r="J356" s="47"/>
      <c r="K356" s="49"/>
      <c r="L356" s="49"/>
      <c r="M356" s="47"/>
      <c r="N356" s="50"/>
      <c r="O356" s="49"/>
      <c r="P356" s="49"/>
      <c r="Q356" s="49"/>
      <c r="R356" s="49"/>
      <c r="S356" s="49"/>
      <c r="T356" s="49"/>
      <c r="U356" s="49"/>
      <c r="V356" s="49"/>
      <c r="W356" s="49"/>
      <c r="X356" s="46"/>
      <c r="Y356" s="46"/>
      <c r="Z356" s="46"/>
      <c r="AA356" s="52"/>
      <c r="AB356" s="53">
        <f>COUNT(D356:AA356)</f>
        <v>0</v>
      </c>
      <c r="AC356" s="54">
        <f>IF(AB356=0,0,AVERAGE(D356:Z356))</f>
        <v>0</v>
      </c>
      <c r="AD356" s="54">
        <f>IF(AC356=0,0,AVERAGE(E356:AA356))</f>
        <v>0</v>
      </c>
      <c r="AE356" s="54">
        <f>IF(AD356=0,0,AVERAGE(F356:AB356))</f>
        <v>0</v>
      </c>
      <c r="AF356" s="24"/>
    </row>
    <row r="357" spans="1:32" s="1" customFormat="1" ht="15" customHeight="1" x14ac:dyDescent="0.2">
      <c r="A357" s="60" t="s">
        <v>182</v>
      </c>
      <c r="B357" s="52" t="s">
        <v>12</v>
      </c>
      <c r="C357" s="52" t="s">
        <v>88</v>
      </c>
      <c r="D357" s="46"/>
      <c r="E357" s="46"/>
      <c r="F357" s="46"/>
      <c r="G357" s="47"/>
      <c r="H357" s="48"/>
      <c r="I357" s="49"/>
      <c r="J357" s="47"/>
      <c r="K357" s="49"/>
      <c r="L357" s="49"/>
      <c r="M357" s="47"/>
      <c r="N357" s="50"/>
      <c r="O357" s="49"/>
      <c r="P357" s="49"/>
      <c r="Q357" s="49"/>
      <c r="R357" s="49"/>
      <c r="S357" s="49"/>
      <c r="T357" s="49"/>
      <c r="U357" s="49"/>
      <c r="V357" s="49"/>
      <c r="W357" s="49"/>
      <c r="X357" s="46"/>
      <c r="Y357" s="46"/>
      <c r="Z357" s="46"/>
      <c r="AA357" s="52"/>
      <c r="AB357" s="53">
        <f>COUNT(D357:AA357)</f>
        <v>0</v>
      </c>
      <c r="AC357" s="54">
        <f>IF(AB357=0,0,AVERAGE(D357:Z357))</f>
        <v>0</v>
      </c>
      <c r="AD357" s="54">
        <f>IF(AC357=0,0,AVERAGE(E357:AA357))</f>
        <v>0</v>
      </c>
      <c r="AE357" s="54">
        <f>IF(AD357=0,0,AVERAGE(F357:AB357))</f>
        <v>0</v>
      </c>
      <c r="AF357" s="24"/>
    </row>
    <row r="358" spans="1:32" s="1" customFormat="1" ht="15" customHeight="1" x14ac:dyDescent="0.2">
      <c r="A358" s="44" t="s">
        <v>410</v>
      </c>
      <c r="B358" s="45" t="s">
        <v>5</v>
      </c>
      <c r="C358" s="45" t="s">
        <v>55</v>
      </c>
      <c r="D358" s="46"/>
      <c r="E358" s="46"/>
      <c r="F358" s="46"/>
      <c r="G358" s="47"/>
      <c r="H358" s="48"/>
      <c r="I358" s="49"/>
      <c r="J358" s="47"/>
      <c r="K358" s="49"/>
      <c r="L358" s="49"/>
      <c r="M358" s="47"/>
      <c r="N358" s="50"/>
      <c r="O358" s="49"/>
      <c r="P358" s="49"/>
      <c r="Q358" s="49"/>
      <c r="R358" s="49"/>
      <c r="S358" s="49"/>
      <c r="T358" s="49"/>
      <c r="U358" s="49"/>
      <c r="V358" s="49"/>
      <c r="W358" s="49"/>
      <c r="X358" s="46"/>
      <c r="Y358" s="46"/>
      <c r="Z358" s="46"/>
      <c r="AA358" s="52"/>
      <c r="AB358" s="53">
        <f>COUNT(D358:AA358)</f>
        <v>0</v>
      </c>
      <c r="AC358" s="54">
        <f>IF(AB358=0,0,AVERAGE(D358:Z358))</f>
        <v>0</v>
      </c>
      <c r="AD358" s="54">
        <f>IF(AC358=0,0,AVERAGE(E358:AA358))</f>
        <v>0</v>
      </c>
      <c r="AE358" s="54">
        <f>IF(AD358=0,0,AVERAGE(F358:AB358))</f>
        <v>0</v>
      </c>
      <c r="AF358" s="24"/>
    </row>
    <row r="359" spans="1:32" s="1" customFormat="1" ht="15" customHeight="1" x14ac:dyDescent="0.2">
      <c r="A359" s="44" t="s">
        <v>304</v>
      </c>
      <c r="B359" s="45" t="s">
        <v>6</v>
      </c>
      <c r="C359" s="45" t="s">
        <v>42</v>
      </c>
      <c r="D359" s="46"/>
      <c r="E359" s="46"/>
      <c r="F359" s="46"/>
      <c r="G359" s="47"/>
      <c r="H359" s="48"/>
      <c r="I359" s="49"/>
      <c r="J359" s="47"/>
      <c r="K359" s="49"/>
      <c r="L359" s="49"/>
      <c r="M359" s="47"/>
      <c r="N359" s="50"/>
      <c r="O359" s="49"/>
      <c r="P359" s="49"/>
      <c r="Q359" s="49"/>
      <c r="R359" s="49"/>
      <c r="S359" s="49"/>
      <c r="T359" s="49"/>
      <c r="U359" s="49"/>
      <c r="V359" s="49"/>
      <c r="W359" s="49"/>
      <c r="X359" s="46"/>
      <c r="Y359" s="46"/>
      <c r="Z359" s="46"/>
      <c r="AA359" s="52"/>
      <c r="AB359" s="53">
        <f>COUNT(D359:AA359)</f>
        <v>0</v>
      </c>
      <c r="AC359" s="54">
        <f>IF(AB359=0,0,AVERAGE(D359:Z359))</f>
        <v>0</v>
      </c>
      <c r="AD359" s="54">
        <f>IF(AC359=0,0,AVERAGE(E359:AA359))</f>
        <v>0</v>
      </c>
      <c r="AE359" s="54">
        <f>IF(AD359=0,0,AVERAGE(F359:AB359))</f>
        <v>0</v>
      </c>
      <c r="AF359" s="24"/>
    </row>
    <row r="360" spans="1:32" s="1" customFormat="1" ht="15" customHeight="1" x14ac:dyDescent="0.2">
      <c r="A360" s="44" t="s">
        <v>304</v>
      </c>
      <c r="B360" s="45" t="s">
        <v>6</v>
      </c>
      <c r="C360" s="45" t="s">
        <v>47</v>
      </c>
      <c r="D360" s="46"/>
      <c r="E360" s="46"/>
      <c r="F360" s="46"/>
      <c r="G360" s="47"/>
      <c r="H360" s="48"/>
      <c r="I360" s="49"/>
      <c r="J360" s="47"/>
      <c r="K360" s="49"/>
      <c r="L360" s="49"/>
      <c r="M360" s="47"/>
      <c r="N360" s="50"/>
      <c r="O360" s="49"/>
      <c r="P360" s="49"/>
      <c r="Q360" s="49"/>
      <c r="R360" s="49"/>
      <c r="S360" s="49"/>
      <c r="T360" s="49"/>
      <c r="U360" s="49"/>
      <c r="V360" s="49"/>
      <c r="W360" s="49"/>
      <c r="X360" s="46"/>
      <c r="Y360" s="46"/>
      <c r="Z360" s="46"/>
      <c r="AA360" s="52"/>
      <c r="AB360" s="53">
        <f>COUNT(D360:AA360)</f>
        <v>0</v>
      </c>
      <c r="AC360" s="54">
        <f>IF(AB360=0,0,AVERAGE(D360:Z360))</f>
        <v>0</v>
      </c>
      <c r="AD360" s="54">
        <f>IF(AC360=0,0,AVERAGE(E360:AA360))</f>
        <v>0</v>
      </c>
      <c r="AE360" s="54">
        <f>IF(AD360=0,0,AVERAGE(F360:AB360))</f>
        <v>0</v>
      </c>
      <c r="AF360" s="24"/>
    </row>
    <row r="361" spans="1:32" s="1" customFormat="1" ht="15" customHeight="1" x14ac:dyDescent="0.2">
      <c r="A361" s="60" t="s">
        <v>304</v>
      </c>
      <c r="B361" s="52" t="s">
        <v>12</v>
      </c>
      <c r="C361" s="45" t="s">
        <v>44</v>
      </c>
      <c r="D361" s="52"/>
      <c r="E361" s="52"/>
      <c r="F361" s="52"/>
      <c r="G361" s="61"/>
      <c r="H361" s="88"/>
      <c r="I361" s="52"/>
      <c r="J361" s="61"/>
      <c r="K361" s="46"/>
      <c r="L361" s="52"/>
      <c r="M361" s="61"/>
      <c r="N361" s="72"/>
      <c r="O361" s="52"/>
      <c r="P361" s="52"/>
      <c r="Q361" s="52"/>
      <c r="R361" s="52"/>
      <c r="S361" s="87"/>
      <c r="T361" s="52"/>
      <c r="U361" s="52"/>
      <c r="V361" s="52"/>
      <c r="W361" s="52"/>
      <c r="X361" s="52"/>
      <c r="Y361" s="52"/>
      <c r="Z361" s="52"/>
      <c r="AA361" s="61"/>
      <c r="AB361" s="53">
        <f>COUNT(D361:AA361)</f>
        <v>0</v>
      </c>
      <c r="AC361" s="54">
        <f>IF(AB361=0,0,AVERAGE(D361:Z361))</f>
        <v>0</v>
      </c>
      <c r="AD361" s="54">
        <f>IF(AC361=0,0,AVERAGE(E361:AA361))</f>
        <v>0</v>
      </c>
      <c r="AE361" s="54">
        <f>IF(AD361=0,0,AVERAGE(F361:AB361))</f>
        <v>0</v>
      </c>
    </row>
    <row r="362" spans="1:32" s="1" customFormat="1" ht="15" customHeight="1" x14ac:dyDescent="0.2">
      <c r="A362" s="44" t="s">
        <v>305</v>
      </c>
      <c r="B362" s="45" t="s">
        <v>12</v>
      </c>
      <c r="C362" s="45" t="s">
        <v>42</v>
      </c>
      <c r="D362" s="46"/>
      <c r="E362" s="46"/>
      <c r="F362" s="46"/>
      <c r="G362" s="45"/>
      <c r="H362" s="58"/>
      <c r="I362" s="46"/>
      <c r="J362" s="45"/>
      <c r="K362" s="46"/>
      <c r="L362" s="46"/>
      <c r="M362" s="45"/>
      <c r="N362" s="51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52"/>
      <c r="AB362" s="53">
        <f>COUNT(D362:AA362)</f>
        <v>0</v>
      </c>
      <c r="AC362" s="54">
        <f>IF(AB362=0,0,AVERAGE(D362:Z362))</f>
        <v>0</v>
      </c>
      <c r="AD362" s="54">
        <f>IF(AC362=0,0,AVERAGE(E362:AA362))</f>
        <v>0</v>
      </c>
      <c r="AE362" s="54">
        <f>IF(AD362=0,0,AVERAGE(F362:AB362))</f>
        <v>0</v>
      </c>
      <c r="AF362" s="24"/>
    </row>
    <row r="363" spans="1:32" s="1" customFormat="1" ht="15" customHeight="1" x14ac:dyDescent="0.2">
      <c r="A363" s="222" t="s">
        <v>305</v>
      </c>
      <c r="B363" s="45" t="s">
        <v>12</v>
      </c>
      <c r="C363" s="45" t="s">
        <v>44</v>
      </c>
      <c r="D363" s="46"/>
      <c r="E363" s="46"/>
      <c r="F363" s="46"/>
      <c r="G363" s="45"/>
      <c r="H363" s="58"/>
      <c r="I363" s="46"/>
      <c r="J363" s="45"/>
      <c r="K363" s="46"/>
      <c r="L363" s="46"/>
      <c r="M363" s="45"/>
      <c r="N363" s="51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52"/>
      <c r="AB363" s="53">
        <f>COUNT(D363:AA363)</f>
        <v>0</v>
      </c>
      <c r="AC363" s="54">
        <f>IF(AB363=0,0,AVERAGE(D363:Z363))</f>
        <v>0</v>
      </c>
      <c r="AD363" s="54">
        <f>IF(AC363=0,0,AVERAGE(E363:AA363))</f>
        <v>0</v>
      </c>
      <c r="AE363" s="54">
        <f>IF(AD363=0,0,AVERAGE(F363:AB363))</f>
        <v>0</v>
      </c>
    </row>
    <row r="364" spans="1:32" s="1" customFormat="1" ht="15" customHeight="1" x14ac:dyDescent="0.2">
      <c r="A364" s="44" t="s">
        <v>378</v>
      </c>
      <c r="B364" s="45" t="s">
        <v>8</v>
      </c>
      <c r="C364" s="45" t="s">
        <v>42</v>
      </c>
      <c r="D364" s="46"/>
      <c r="E364" s="46"/>
      <c r="F364" s="46"/>
      <c r="G364" s="45"/>
      <c r="H364" s="58"/>
      <c r="I364" s="46"/>
      <c r="J364" s="45"/>
      <c r="K364" s="46"/>
      <c r="L364" s="46"/>
      <c r="M364" s="45"/>
      <c r="N364" s="51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52"/>
      <c r="AB364" s="53">
        <f>COUNT(D364:AA364)</f>
        <v>0</v>
      </c>
      <c r="AC364" s="54">
        <f>IF(AB364=0,0,AVERAGE(D364:Z364))</f>
        <v>0</v>
      </c>
      <c r="AD364" s="54">
        <f>IF(AC364=0,0,AVERAGE(E364:AA364))</f>
        <v>0</v>
      </c>
      <c r="AE364" s="54">
        <f>IF(AD364=0,0,AVERAGE(F364:AB364))</f>
        <v>0</v>
      </c>
      <c r="AF364" s="24"/>
    </row>
    <row r="365" spans="1:32" s="1" customFormat="1" ht="15" customHeight="1" x14ac:dyDescent="0.2">
      <c r="A365" s="44" t="s">
        <v>183</v>
      </c>
      <c r="B365" s="45" t="s">
        <v>3</v>
      </c>
      <c r="C365" s="45" t="s">
        <v>42</v>
      </c>
      <c r="D365" s="46"/>
      <c r="E365" s="46"/>
      <c r="F365" s="46"/>
      <c r="G365" s="45"/>
      <c r="H365" s="58"/>
      <c r="I365" s="46"/>
      <c r="J365" s="45"/>
      <c r="K365" s="46"/>
      <c r="L365" s="46"/>
      <c r="M365" s="45"/>
      <c r="N365" s="51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52"/>
      <c r="AB365" s="53">
        <f>COUNT(D365:AA365)</f>
        <v>0</v>
      </c>
      <c r="AC365" s="54">
        <f>IF(AB365=0,0,AVERAGE(D365:Z365))</f>
        <v>0</v>
      </c>
      <c r="AD365" s="54">
        <f>IF(AC365=0,0,AVERAGE(E365:AA365))</f>
        <v>0</v>
      </c>
      <c r="AE365" s="54">
        <f>IF(AD365=0,0,AVERAGE(F365:AB365))</f>
        <v>0</v>
      </c>
      <c r="AF365" s="24"/>
    </row>
    <row r="366" spans="1:32" s="1" customFormat="1" ht="15" customHeight="1" x14ac:dyDescent="0.2">
      <c r="A366" s="44" t="s">
        <v>184</v>
      </c>
      <c r="B366" s="45" t="s">
        <v>7</v>
      </c>
      <c r="C366" s="45" t="s">
        <v>42</v>
      </c>
      <c r="D366" s="46"/>
      <c r="E366" s="46"/>
      <c r="F366" s="46"/>
      <c r="G366" s="45"/>
      <c r="H366" s="58"/>
      <c r="I366" s="46"/>
      <c r="J366" s="45"/>
      <c r="K366" s="46"/>
      <c r="L366" s="46"/>
      <c r="M366" s="45"/>
      <c r="N366" s="51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52"/>
      <c r="AB366" s="53">
        <f>COUNT(D366:AA366)</f>
        <v>0</v>
      </c>
      <c r="AC366" s="54">
        <f>IF(AB366=0,0,AVERAGE(D366:Z366))</f>
        <v>0</v>
      </c>
      <c r="AD366" s="54">
        <f>IF(AC366=0,0,AVERAGE(E366:AA366))</f>
        <v>0</v>
      </c>
      <c r="AE366" s="54">
        <f>IF(AD366=0,0,AVERAGE(F366:AB366))</f>
        <v>0</v>
      </c>
      <c r="AF366" s="24"/>
    </row>
    <row r="367" spans="1:32" s="1" customFormat="1" ht="15" customHeight="1" x14ac:dyDescent="0.2">
      <c r="A367" s="44" t="s">
        <v>184</v>
      </c>
      <c r="B367" s="45" t="s">
        <v>7</v>
      </c>
      <c r="C367" s="45" t="s">
        <v>47</v>
      </c>
      <c r="D367" s="46"/>
      <c r="E367" s="46"/>
      <c r="F367" s="46"/>
      <c r="G367" s="45"/>
      <c r="H367" s="58"/>
      <c r="I367" s="46"/>
      <c r="J367" s="45"/>
      <c r="K367" s="46"/>
      <c r="L367" s="46"/>
      <c r="M367" s="45"/>
      <c r="N367" s="51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52"/>
      <c r="AB367" s="53">
        <f>COUNT(D367:AA367)</f>
        <v>0</v>
      </c>
      <c r="AC367" s="54">
        <f>IF(AB367=0,0,AVERAGE(D367:Z367))</f>
        <v>0</v>
      </c>
      <c r="AD367" s="54">
        <f>IF(AC367=0,0,AVERAGE(E367:AA367))</f>
        <v>0</v>
      </c>
      <c r="AE367" s="54">
        <f>IF(AD367=0,0,AVERAGE(F367:AB367))</f>
        <v>0</v>
      </c>
      <c r="AF367" s="24"/>
    </row>
    <row r="368" spans="1:32" s="1" customFormat="1" ht="15" customHeight="1" x14ac:dyDescent="0.2">
      <c r="A368" s="44" t="s">
        <v>184</v>
      </c>
      <c r="B368" s="45" t="s">
        <v>7</v>
      </c>
      <c r="C368" s="45" t="s">
        <v>54</v>
      </c>
      <c r="D368" s="46"/>
      <c r="E368" s="46"/>
      <c r="F368" s="46"/>
      <c r="G368" s="45"/>
      <c r="H368" s="58"/>
      <c r="I368" s="46"/>
      <c r="J368" s="45"/>
      <c r="K368" s="46"/>
      <c r="L368" s="46"/>
      <c r="M368" s="45"/>
      <c r="N368" s="51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52"/>
      <c r="AB368" s="53">
        <f>COUNT(D368:AA368)</f>
        <v>0</v>
      </c>
      <c r="AC368" s="54">
        <f>IF(AB368=0,0,AVERAGE(D368:Z368))</f>
        <v>0</v>
      </c>
      <c r="AD368" s="54">
        <f>IF(AC368=0,0,AVERAGE(E368:AA368))</f>
        <v>0</v>
      </c>
      <c r="AE368" s="54">
        <f>IF(AD368=0,0,AVERAGE(F368:AB368))</f>
        <v>0</v>
      </c>
      <c r="AF368" s="24"/>
    </row>
    <row r="369" spans="1:32" ht="15" customHeight="1" x14ac:dyDescent="0.25">
      <c r="A369" s="44" t="s">
        <v>185</v>
      </c>
      <c r="B369" s="45" t="s">
        <v>5</v>
      </c>
      <c r="C369" s="45" t="s">
        <v>52</v>
      </c>
      <c r="D369" s="46"/>
      <c r="E369" s="46"/>
      <c r="F369" s="46"/>
      <c r="G369" s="45"/>
      <c r="H369" s="58"/>
      <c r="I369" s="46"/>
      <c r="J369" s="45"/>
      <c r="K369" s="46"/>
      <c r="L369" s="46"/>
      <c r="M369" s="45"/>
      <c r="N369" s="51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52"/>
      <c r="AB369" s="53">
        <f>COUNT(D369:AA369)</f>
        <v>0</v>
      </c>
      <c r="AC369" s="54">
        <f>IF(AB369=0,0,AVERAGE(D369:Z369))</f>
        <v>0</v>
      </c>
      <c r="AD369" s="54">
        <f>IF(AC369=0,0,AVERAGE(E369:AA369))</f>
        <v>0</v>
      </c>
      <c r="AE369" s="54">
        <f>IF(AD369=0,0,AVERAGE(F369:AB369))</f>
        <v>0</v>
      </c>
    </row>
    <row r="370" spans="1:32" ht="15" customHeight="1" x14ac:dyDescent="0.25">
      <c r="A370" s="44" t="s">
        <v>186</v>
      </c>
      <c r="B370" s="45" t="s">
        <v>5</v>
      </c>
      <c r="C370" s="45" t="s">
        <v>42</v>
      </c>
      <c r="D370" s="46"/>
      <c r="E370" s="46"/>
      <c r="F370" s="46"/>
      <c r="G370" s="45"/>
      <c r="H370" s="58"/>
      <c r="I370" s="46"/>
      <c r="J370" s="45"/>
      <c r="K370" s="46"/>
      <c r="L370" s="46"/>
      <c r="M370" s="45"/>
      <c r="N370" s="51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52"/>
      <c r="AB370" s="53">
        <f>COUNT(D370:AA370)</f>
        <v>0</v>
      </c>
      <c r="AC370" s="54">
        <f>IF(AB370=0,0,AVERAGE(D370:Z370))</f>
        <v>0</v>
      </c>
      <c r="AD370" s="54">
        <f>IF(AC370=0,0,AVERAGE(E370:AA370))</f>
        <v>0</v>
      </c>
      <c r="AE370" s="54">
        <f>IF(AD370=0,0,AVERAGE(F370:AB370))</f>
        <v>0</v>
      </c>
    </row>
    <row r="371" spans="1:32" ht="15" customHeight="1" x14ac:dyDescent="0.25">
      <c r="A371" s="44" t="s">
        <v>187</v>
      </c>
      <c r="B371" s="45" t="s">
        <v>11</v>
      </c>
      <c r="C371" s="45" t="s">
        <v>42</v>
      </c>
      <c r="D371" s="46"/>
      <c r="E371" s="46"/>
      <c r="F371" s="46"/>
      <c r="G371" s="45"/>
      <c r="H371" s="58"/>
      <c r="I371" s="46"/>
      <c r="J371" s="45"/>
      <c r="K371" s="46"/>
      <c r="L371" s="46"/>
      <c r="M371" s="45"/>
      <c r="N371" s="51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52"/>
      <c r="AB371" s="53">
        <f>COUNT(D371:AA371)</f>
        <v>0</v>
      </c>
      <c r="AC371" s="54">
        <f>IF(AB371=0,0,AVERAGE(D371:Z371))</f>
        <v>0</v>
      </c>
      <c r="AD371" s="54">
        <f>IF(AC371=0,0,AVERAGE(E371:AA371))</f>
        <v>0</v>
      </c>
      <c r="AE371" s="54">
        <f>IF(AD371=0,0,AVERAGE(F371:AB371))</f>
        <v>0</v>
      </c>
    </row>
    <row r="372" spans="1:32" ht="15" customHeight="1" x14ac:dyDescent="0.25">
      <c r="A372" s="44" t="s">
        <v>188</v>
      </c>
      <c r="B372" s="45" t="s">
        <v>9</v>
      </c>
      <c r="C372" s="45" t="s">
        <v>42</v>
      </c>
      <c r="D372" s="46"/>
      <c r="E372" s="46"/>
      <c r="F372" s="46"/>
      <c r="G372" s="45"/>
      <c r="H372" s="58"/>
      <c r="I372" s="46"/>
      <c r="J372" s="45"/>
      <c r="K372" s="46"/>
      <c r="L372" s="46"/>
      <c r="M372" s="45"/>
      <c r="N372" s="51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52"/>
      <c r="AB372" s="53">
        <f>COUNT(D372:AA372)</f>
        <v>0</v>
      </c>
      <c r="AC372" s="54">
        <f>IF(AB372=0,0,AVERAGE(D372:Z372))</f>
        <v>0</v>
      </c>
      <c r="AD372" s="54">
        <f>IF(AC372=0,0,AVERAGE(E372:AA372))</f>
        <v>0</v>
      </c>
      <c r="AE372" s="54">
        <f>IF(AD372=0,0,AVERAGE(F372:AB372))</f>
        <v>0</v>
      </c>
      <c r="AF372" s="24"/>
    </row>
    <row r="373" spans="1:32" ht="15" customHeight="1" x14ac:dyDescent="0.25">
      <c r="A373" s="44" t="s">
        <v>188</v>
      </c>
      <c r="B373" s="45" t="s">
        <v>9</v>
      </c>
      <c r="C373" s="45" t="s">
        <v>44</v>
      </c>
      <c r="D373" s="46"/>
      <c r="E373" s="46"/>
      <c r="F373" s="46"/>
      <c r="G373" s="45"/>
      <c r="H373" s="58"/>
      <c r="I373" s="46"/>
      <c r="J373" s="45"/>
      <c r="K373" s="46"/>
      <c r="L373" s="46"/>
      <c r="M373" s="45"/>
      <c r="N373" s="51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52"/>
      <c r="AB373" s="53">
        <f>COUNT(D373:AA373)</f>
        <v>0</v>
      </c>
      <c r="AC373" s="54">
        <f>IF(AB373=0,0,AVERAGE(D373:Z373))</f>
        <v>0</v>
      </c>
      <c r="AD373" s="54">
        <f>IF(AC373=0,0,AVERAGE(E373:AA373))</f>
        <v>0</v>
      </c>
      <c r="AE373" s="54">
        <f>IF(AD373=0,0,AVERAGE(F373:AB373))</f>
        <v>0</v>
      </c>
      <c r="AF373" s="24"/>
    </row>
    <row r="374" spans="1:32" ht="15" customHeight="1" x14ac:dyDescent="0.25">
      <c r="A374" s="44" t="s">
        <v>306</v>
      </c>
      <c r="B374" s="45" t="s">
        <v>7</v>
      </c>
      <c r="C374" s="45" t="s">
        <v>42</v>
      </c>
      <c r="D374" s="46"/>
      <c r="E374" s="46"/>
      <c r="F374" s="46"/>
      <c r="G374" s="45"/>
      <c r="H374" s="58"/>
      <c r="I374" s="46"/>
      <c r="J374" s="45"/>
      <c r="K374" s="46"/>
      <c r="L374" s="46"/>
      <c r="M374" s="45"/>
      <c r="N374" s="51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52"/>
      <c r="AB374" s="53">
        <f>COUNT(D374:AA374)</f>
        <v>0</v>
      </c>
      <c r="AC374" s="54">
        <f>IF(AB374=0,0,AVERAGE(D374:Z374))</f>
        <v>0</v>
      </c>
      <c r="AD374" s="54">
        <f>IF(AC374=0,0,AVERAGE(E374:AA374))</f>
        <v>0</v>
      </c>
      <c r="AE374" s="54">
        <f>IF(AD374=0,0,AVERAGE(F374:AB374))</f>
        <v>0</v>
      </c>
      <c r="AF374" s="24"/>
    </row>
    <row r="375" spans="1:32" ht="15" customHeight="1" x14ac:dyDescent="0.25">
      <c r="A375" s="44" t="s">
        <v>189</v>
      </c>
      <c r="B375" s="45" t="s">
        <v>7</v>
      </c>
      <c r="C375" s="45" t="s">
        <v>42</v>
      </c>
      <c r="D375" s="46"/>
      <c r="E375" s="46"/>
      <c r="F375" s="46"/>
      <c r="G375" s="45"/>
      <c r="H375" s="58"/>
      <c r="I375" s="46"/>
      <c r="J375" s="45"/>
      <c r="K375" s="46"/>
      <c r="L375" s="46"/>
      <c r="M375" s="45"/>
      <c r="N375" s="51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52"/>
      <c r="AB375" s="53">
        <f>COUNT(D375:AA375)</f>
        <v>0</v>
      </c>
      <c r="AC375" s="54">
        <f>IF(AB375=0,0,AVERAGE(D375:Z375))</f>
        <v>0</v>
      </c>
      <c r="AD375" s="54">
        <f>IF(AC375=0,0,AVERAGE(E375:AA375))</f>
        <v>0</v>
      </c>
      <c r="AE375" s="54">
        <f>IF(AD375=0,0,AVERAGE(F375:AB375))</f>
        <v>0</v>
      </c>
      <c r="AF375" s="24"/>
    </row>
    <row r="376" spans="1:32" s="1" customFormat="1" ht="15" customHeight="1" x14ac:dyDescent="0.2">
      <c r="A376" s="44" t="s">
        <v>190</v>
      </c>
      <c r="B376" s="45" t="s">
        <v>7</v>
      </c>
      <c r="C376" s="45" t="s">
        <v>52</v>
      </c>
      <c r="D376" s="46"/>
      <c r="E376" s="46"/>
      <c r="F376" s="46"/>
      <c r="G376" s="47"/>
      <c r="H376" s="48"/>
      <c r="I376" s="49"/>
      <c r="J376" s="47"/>
      <c r="K376" s="49"/>
      <c r="L376" s="49"/>
      <c r="M376" s="47"/>
      <c r="N376" s="50"/>
      <c r="O376" s="49"/>
      <c r="P376" s="49"/>
      <c r="Q376" s="49"/>
      <c r="R376" s="49"/>
      <c r="S376" s="49"/>
      <c r="T376" s="49"/>
      <c r="U376" s="49"/>
      <c r="V376" s="49"/>
      <c r="W376" s="49"/>
      <c r="X376" s="46"/>
      <c r="Y376" s="46"/>
      <c r="Z376" s="46"/>
      <c r="AA376" s="52"/>
      <c r="AB376" s="53">
        <f>COUNT(D376:AA376)</f>
        <v>0</v>
      </c>
      <c r="AC376" s="54">
        <f>IF(AB376=0,0,AVERAGE(D376:Z376))</f>
        <v>0</v>
      </c>
      <c r="AD376" s="54">
        <f>IF(AC376=0,0,AVERAGE(E376:AA376))</f>
        <v>0</v>
      </c>
      <c r="AE376" s="54">
        <f>IF(AD376=0,0,AVERAGE(F376:AB376))</f>
        <v>0</v>
      </c>
      <c r="AF376" s="24"/>
    </row>
    <row r="377" spans="1:32" s="1" customFormat="1" ht="15" customHeight="1" x14ac:dyDescent="0.2">
      <c r="A377" s="60" t="s">
        <v>379</v>
      </c>
      <c r="B377" s="52" t="s">
        <v>12</v>
      </c>
      <c r="C377" s="45" t="s">
        <v>42</v>
      </c>
      <c r="D377" s="46"/>
      <c r="E377" s="46"/>
      <c r="F377" s="46"/>
      <c r="G377" s="45"/>
      <c r="H377" s="58"/>
      <c r="I377" s="46"/>
      <c r="J377" s="45"/>
      <c r="K377" s="46"/>
      <c r="L377" s="46"/>
      <c r="M377" s="45"/>
      <c r="N377" s="51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52"/>
      <c r="AB377" s="53">
        <f>COUNT(D377:AA377)</f>
        <v>0</v>
      </c>
      <c r="AC377" s="54">
        <f>IF(AB377=0,0,AVERAGE(D377:Z377))</f>
        <v>0</v>
      </c>
      <c r="AD377" s="54">
        <f>IF(AC377=0,0,AVERAGE(E377:AA377))</f>
        <v>0</v>
      </c>
      <c r="AE377" s="54">
        <f>IF(AD377=0,0,AVERAGE(F377:AB377))</f>
        <v>0</v>
      </c>
    </row>
    <row r="378" spans="1:32" s="1" customFormat="1" ht="15" customHeight="1" x14ac:dyDescent="0.2">
      <c r="A378" s="44" t="s">
        <v>380</v>
      </c>
      <c r="B378" s="45" t="s">
        <v>7</v>
      </c>
      <c r="C378" s="45" t="s">
        <v>42</v>
      </c>
      <c r="D378" s="46"/>
      <c r="E378" s="46"/>
      <c r="F378" s="46"/>
      <c r="G378" s="45"/>
      <c r="H378" s="58"/>
      <c r="I378" s="46"/>
      <c r="J378" s="45"/>
      <c r="K378" s="46"/>
      <c r="L378" s="46"/>
      <c r="M378" s="45"/>
      <c r="N378" s="51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61"/>
      <c r="AB378" s="53">
        <f>COUNT(D378:AA378)</f>
        <v>0</v>
      </c>
      <c r="AC378" s="54">
        <f>IF(AB378=0,0,AVERAGE(D378:Z378))</f>
        <v>0</v>
      </c>
      <c r="AD378" s="54">
        <f>IF(AC378=0,0,AVERAGE(E378:AA378))</f>
        <v>0</v>
      </c>
      <c r="AE378" s="54">
        <f>IF(AD378=0,0,AVERAGE(F378:AB378))</f>
        <v>0</v>
      </c>
      <c r="AF378" s="24"/>
    </row>
    <row r="379" spans="1:32" s="1" customFormat="1" ht="15" customHeight="1" x14ac:dyDescent="0.2">
      <c r="A379" s="44" t="s">
        <v>191</v>
      </c>
      <c r="B379" s="45" t="s">
        <v>11</v>
      </c>
      <c r="C379" s="45" t="s">
        <v>42</v>
      </c>
      <c r="D379" s="46"/>
      <c r="E379" s="46"/>
      <c r="F379" s="46"/>
      <c r="G379" s="45"/>
      <c r="H379" s="58"/>
      <c r="I379" s="46"/>
      <c r="J379" s="45"/>
      <c r="K379" s="46"/>
      <c r="L379" s="46"/>
      <c r="M379" s="45"/>
      <c r="N379" s="51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52"/>
      <c r="AB379" s="53">
        <f>COUNT(D379:AA379)</f>
        <v>0</v>
      </c>
      <c r="AC379" s="54">
        <f>IF(AB379=0,0,AVERAGE(D379:Z379))</f>
        <v>0</v>
      </c>
      <c r="AD379" s="54">
        <f>IF(AC379=0,0,AVERAGE(E379:AA379))</f>
        <v>0</v>
      </c>
      <c r="AE379" s="54">
        <f>IF(AD379=0,0,AVERAGE(F379:AB379))</f>
        <v>0</v>
      </c>
    </row>
    <row r="380" spans="1:32" s="1" customFormat="1" ht="15" customHeight="1" x14ac:dyDescent="0.2">
      <c r="A380" s="60" t="s">
        <v>344</v>
      </c>
      <c r="B380" s="52" t="s">
        <v>7</v>
      </c>
      <c r="C380" s="52" t="s">
        <v>54</v>
      </c>
      <c r="D380" s="46"/>
      <c r="E380" s="46"/>
      <c r="F380" s="46"/>
      <c r="G380" s="45"/>
      <c r="H380" s="58"/>
      <c r="I380" s="46"/>
      <c r="J380" s="45"/>
      <c r="K380" s="46"/>
      <c r="L380" s="46"/>
      <c r="M380" s="45"/>
      <c r="N380" s="51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52"/>
      <c r="AB380" s="53">
        <f>COUNT(D380:AA380)</f>
        <v>0</v>
      </c>
      <c r="AC380" s="54">
        <f>IF(AB380=0,0,AVERAGE(D380:Z380))</f>
        <v>0</v>
      </c>
      <c r="AD380" s="54">
        <f>IF(AC380=0,0,AVERAGE(E380:AA380))</f>
        <v>0</v>
      </c>
      <c r="AE380" s="54">
        <f>IF(AD380=0,0,AVERAGE(F380:AB380))</f>
        <v>0</v>
      </c>
      <c r="AF380" s="24"/>
    </row>
    <row r="381" spans="1:32" s="1" customFormat="1" ht="15" customHeight="1" x14ac:dyDescent="0.2">
      <c r="A381" s="44" t="s">
        <v>400</v>
      </c>
      <c r="B381" s="45" t="s">
        <v>5</v>
      </c>
      <c r="C381" s="45" t="s">
        <v>42</v>
      </c>
      <c r="D381" s="46"/>
      <c r="E381" s="46"/>
      <c r="F381" s="46"/>
      <c r="G381" s="45"/>
      <c r="H381" s="58"/>
      <c r="I381" s="46"/>
      <c r="J381" s="45"/>
      <c r="K381" s="46"/>
      <c r="L381" s="46"/>
      <c r="M381" s="45"/>
      <c r="N381" s="51"/>
      <c r="O381" s="46"/>
      <c r="P381" s="46"/>
      <c r="Q381" s="46"/>
      <c r="R381" s="46"/>
      <c r="S381" s="86"/>
      <c r="T381" s="46"/>
      <c r="U381" s="46"/>
      <c r="V381" s="46"/>
      <c r="W381" s="46"/>
      <c r="X381" s="46"/>
      <c r="Y381" s="46"/>
      <c r="Z381" s="46"/>
      <c r="AA381" s="52"/>
      <c r="AB381" s="53">
        <f>COUNT(D381:AA381)</f>
        <v>0</v>
      </c>
      <c r="AC381" s="54">
        <f>IF(AB381=0,0,AVERAGE(D381:Z381))</f>
        <v>0</v>
      </c>
      <c r="AD381" s="54">
        <f>IF(AC381=0,0,AVERAGE(E381:AA381))</f>
        <v>0</v>
      </c>
      <c r="AE381" s="54">
        <f>IF(AD381=0,0,AVERAGE(F381:AB381))</f>
        <v>0</v>
      </c>
      <c r="AF381" s="24"/>
    </row>
    <row r="382" spans="1:32" s="1" customFormat="1" ht="15" customHeight="1" x14ac:dyDescent="0.2">
      <c r="A382" s="44" t="s">
        <v>192</v>
      </c>
      <c r="B382" s="45" t="s">
        <v>7</v>
      </c>
      <c r="C382" s="45" t="s">
        <v>42</v>
      </c>
      <c r="D382" s="46"/>
      <c r="E382" s="46"/>
      <c r="F382" s="46"/>
      <c r="G382" s="45"/>
      <c r="H382" s="58"/>
      <c r="I382" s="46"/>
      <c r="J382" s="45"/>
      <c r="K382" s="46"/>
      <c r="L382" s="46"/>
      <c r="M382" s="45"/>
      <c r="N382" s="51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51"/>
      <c r="AA382" s="52"/>
      <c r="AB382" s="53">
        <f>COUNT(D382:AA382)</f>
        <v>0</v>
      </c>
      <c r="AC382" s="54">
        <f>IF(AB382=0,0,AVERAGE(D382:Z382))</f>
        <v>0</v>
      </c>
      <c r="AD382" s="54">
        <f>IF(AC382=0,0,AVERAGE(E382:AA382))</f>
        <v>0</v>
      </c>
      <c r="AE382" s="54">
        <f>IF(AD382=0,0,AVERAGE(F382:AB382))</f>
        <v>0</v>
      </c>
      <c r="AF382" s="24"/>
    </row>
    <row r="383" spans="1:32" s="1" customFormat="1" ht="15" customHeight="1" x14ac:dyDescent="0.2">
      <c r="A383" s="222" t="s">
        <v>193</v>
      </c>
      <c r="B383" s="45" t="s">
        <v>7</v>
      </c>
      <c r="C383" s="45" t="s">
        <v>42</v>
      </c>
      <c r="D383" s="46"/>
      <c r="E383" s="46"/>
      <c r="F383" s="46"/>
      <c r="G383" s="45"/>
      <c r="H383" s="58"/>
      <c r="I383" s="46"/>
      <c r="J383" s="45"/>
      <c r="K383" s="46"/>
      <c r="L383" s="46"/>
      <c r="M383" s="45"/>
      <c r="N383" s="51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52"/>
      <c r="AB383" s="53">
        <f>COUNT(D383:AA383)</f>
        <v>0</v>
      </c>
      <c r="AC383" s="54">
        <f>IF(AB383=0,0,AVERAGE(D383:Z383))</f>
        <v>0</v>
      </c>
      <c r="AD383" s="54">
        <f>IF(AC383=0,0,AVERAGE(E383:AA383))</f>
        <v>0</v>
      </c>
      <c r="AE383" s="54">
        <f>IF(AD383=0,0,AVERAGE(F383:AB383))</f>
        <v>0</v>
      </c>
      <c r="AF383" s="24"/>
    </row>
    <row r="384" spans="1:32" s="1" customFormat="1" ht="15" customHeight="1" x14ac:dyDescent="0.2">
      <c r="A384" s="60" t="s">
        <v>193</v>
      </c>
      <c r="B384" s="46" t="s">
        <v>7</v>
      </c>
      <c r="C384" s="45" t="s">
        <v>54</v>
      </c>
      <c r="D384" s="46"/>
      <c r="E384" s="46"/>
      <c r="F384" s="46"/>
      <c r="G384" s="45"/>
      <c r="H384" s="58"/>
      <c r="I384" s="46"/>
      <c r="J384" s="45"/>
      <c r="K384" s="46"/>
      <c r="L384" s="46"/>
      <c r="M384" s="45"/>
      <c r="N384" s="51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52"/>
      <c r="AB384" s="53">
        <f>COUNT(D384:AA384)</f>
        <v>0</v>
      </c>
      <c r="AC384" s="54">
        <f>IF(AB384=0,0,AVERAGE(D384:Z384))</f>
        <v>0</v>
      </c>
      <c r="AD384" s="54">
        <f>IF(AC384=0,0,AVERAGE(E384:AA384))</f>
        <v>0</v>
      </c>
      <c r="AE384" s="54">
        <f>IF(AD384=0,0,AVERAGE(F384:AB384))</f>
        <v>0</v>
      </c>
      <c r="AF384" s="24"/>
    </row>
    <row r="385" spans="1:32" ht="15" customHeight="1" x14ac:dyDescent="0.25">
      <c r="A385" s="44" t="s">
        <v>403</v>
      </c>
      <c r="B385" s="45" t="s">
        <v>7</v>
      </c>
      <c r="C385" s="45" t="s">
        <v>54</v>
      </c>
      <c r="D385" s="46"/>
      <c r="E385" s="46"/>
      <c r="F385" s="46"/>
      <c r="G385" s="45"/>
      <c r="H385" s="58"/>
      <c r="I385" s="46"/>
      <c r="J385" s="45"/>
      <c r="K385" s="46"/>
      <c r="L385" s="46"/>
      <c r="M385" s="45"/>
      <c r="N385" s="51"/>
      <c r="O385" s="46"/>
      <c r="P385" s="46"/>
      <c r="Q385" s="46"/>
      <c r="R385" s="46"/>
      <c r="S385" s="86"/>
      <c r="T385" s="46"/>
      <c r="U385" s="46"/>
      <c r="V385" s="46"/>
      <c r="W385" s="46"/>
      <c r="X385" s="46"/>
      <c r="Y385" s="45"/>
      <c r="Z385" s="45"/>
      <c r="AA385" s="52"/>
      <c r="AB385" s="53">
        <f>COUNT(D385:AA385)</f>
        <v>0</v>
      </c>
      <c r="AC385" s="54">
        <f>IF(AB385=0,0,AVERAGE(D385:Z385))</f>
        <v>0</v>
      </c>
      <c r="AD385" s="54">
        <f>IF(AC385=0,0,AVERAGE(E385:AA385))</f>
        <v>0</v>
      </c>
      <c r="AE385" s="54">
        <f>IF(AD385=0,0,AVERAGE(F385:AB385))</f>
        <v>0</v>
      </c>
    </row>
    <row r="386" spans="1:32" ht="15" customHeight="1" x14ac:dyDescent="0.25">
      <c r="A386" s="60" t="s">
        <v>194</v>
      </c>
      <c r="B386" s="46" t="s">
        <v>7</v>
      </c>
      <c r="C386" s="45" t="s">
        <v>55</v>
      </c>
      <c r="D386" s="46"/>
      <c r="E386" s="46"/>
      <c r="F386" s="46"/>
      <c r="G386" s="45"/>
      <c r="H386" s="58"/>
      <c r="I386" s="46"/>
      <c r="J386" s="45"/>
      <c r="K386" s="46"/>
      <c r="L386" s="46"/>
      <c r="M386" s="45"/>
      <c r="N386" s="51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52"/>
      <c r="AB386" s="53">
        <f>COUNT(D386:AA386)</f>
        <v>0</v>
      </c>
      <c r="AC386" s="54">
        <f>IF(AB386=0,0,AVERAGE(D386:Z386))</f>
        <v>0</v>
      </c>
      <c r="AD386" s="54">
        <f>IF(AC386=0,0,AVERAGE(E386:AA386))</f>
        <v>0</v>
      </c>
      <c r="AE386" s="54">
        <f>IF(AD386=0,0,AVERAGE(F386:AB386))</f>
        <v>0</v>
      </c>
    </row>
    <row r="387" spans="1:32" ht="15" customHeight="1" x14ac:dyDescent="0.25">
      <c r="A387" s="60" t="s">
        <v>345</v>
      </c>
      <c r="B387" s="52" t="s">
        <v>7</v>
      </c>
      <c r="C387" s="45" t="s">
        <v>54</v>
      </c>
      <c r="D387" s="46"/>
      <c r="E387" s="46"/>
      <c r="F387" s="46"/>
      <c r="G387" s="45"/>
      <c r="H387" s="58"/>
      <c r="I387" s="46"/>
      <c r="J387" s="45"/>
      <c r="K387" s="46"/>
      <c r="L387" s="46"/>
      <c r="M387" s="45"/>
      <c r="N387" s="51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52"/>
      <c r="AB387" s="53">
        <f>COUNT(D387:AA387)</f>
        <v>0</v>
      </c>
      <c r="AC387" s="54">
        <f>IF(AB387=0,0,AVERAGE(D387:Z387))</f>
        <v>0</v>
      </c>
      <c r="AD387" s="54">
        <f>IF(AC387=0,0,AVERAGE(E387:AA387))</f>
        <v>0</v>
      </c>
      <c r="AE387" s="54">
        <f>IF(AD387=0,0,AVERAGE(F387:AB387))</f>
        <v>0</v>
      </c>
    </row>
    <row r="388" spans="1:32" ht="15" customHeight="1" x14ac:dyDescent="0.25">
      <c r="A388" s="44" t="s">
        <v>401</v>
      </c>
      <c r="B388" s="45" t="s">
        <v>5</v>
      </c>
      <c r="C388" s="45" t="s">
        <v>42</v>
      </c>
      <c r="D388" s="46"/>
      <c r="E388" s="46"/>
      <c r="F388" s="46"/>
      <c r="G388" s="45"/>
      <c r="H388" s="58"/>
      <c r="I388" s="46"/>
      <c r="J388" s="45"/>
      <c r="K388" s="46"/>
      <c r="L388" s="46"/>
      <c r="M388" s="45"/>
      <c r="N388" s="51"/>
      <c r="O388" s="46"/>
      <c r="P388" s="46"/>
      <c r="Q388" s="46"/>
      <c r="R388" s="46"/>
      <c r="S388" s="86"/>
      <c r="T388" s="46"/>
      <c r="U388" s="46"/>
      <c r="V388" s="46"/>
      <c r="W388" s="46"/>
      <c r="X388" s="46"/>
      <c r="Y388" s="46"/>
      <c r="Z388" s="46"/>
      <c r="AA388" s="52"/>
      <c r="AB388" s="53">
        <f>COUNT(D388:AA388)</f>
        <v>0</v>
      </c>
      <c r="AC388" s="54">
        <f>IF(AB388=0,0,AVERAGE(D388:Z388))</f>
        <v>0</v>
      </c>
      <c r="AD388" s="54">
        <f>IF(AC388=0,0,AVERAGE(E388:AA388))</f>
        <v>0</v>
      </c>
      <c r="AE388" s="54">
        <f>IF(AD388=0,0,AVERAGE(F388:AB388))</f>
        <v>0</v>
      </c>
      <c r="AF388" s="24"/>
    </row>
    <row r="389" spans="1:32" ht="15" customHeight="1" x14ac:dyDescent="0.25">
      <c r="A389" s="44" t="s">
        <v>195</v>
      </c>
      <c r="B389" s="45" t="s">
        <v>5</v>
      </c>
      <c r="C389" s="45" t="s">
        <v>42</v>
      </c>
      <c r="D389" s="46"/>
      <c r="E389" s="46"/>
      <c r="F389" s="46"/>
      <c r="G389" s="45"/>
      <c r="H389" s="58"/>
      <c r="I389" s="46"/>
      <c r="J389" s="45"/>
      <c r="K389" s="46"/>
      <c r="L389" s="46"/>
      <c r="M389" s="45"/>
      <c r="N389" s="51"/>
      <c r="O389" s="46"/>
      <c r="P389" s="46"/>
      <c r="Q389" s="46"/>
      <c r="R389" s="46"/>
      <c r="S389" s="86"/>
      <c r="T389" s="46"/>
      <c r="U389" s="46"/>
      <c r="V389" s="46"/>
      <c r="W389" s="46"/>
      <c r="X389" s="46"/>
      <c r="Y389" s="46"/>
      <c r="Z389" s="46"/>
      <c r="AA389" s="52"/>
      <c r="AB389" s="53">
        <f>COUNT(D389:AA389)</f>
        <v>0</v>
      </c>
      <c r="AC389" s="54">
        <f>IF(AB389=0,0,AVERAGE(D389:Z389))</f>
        <v>0</v>
      </c>
      <c r="AD389" s="54">
        <f>IF(AC389=0,0,AVERAGE(E389:AA389))</f>
        <v>0</v>
      </c>
      <c r="AE389" s="54">
        <f>IF(AD389=0,0,AVERAGE(F389:AB389))</f>
        <v>0</v>
      </c>
      <c r="AF389" s="24"/>
    </row>
    <row r="390" spans="1:32" ht="15" customHeight="1" x14ac:dyDescent="0.25">
      <c r="A390" s="44" t="s">
        <v>348</v>
      </c>
      <c r="B390" s="45" t="s">
        <v>5</v>
      </c>
      <c r="C390" s="45" t="s">
        <v>42</v>
      </c>
      <c r="D390" s="46"/>
      <c r="E390" s="46"/>
      <c r="F390" s="46"/>
      <c r="G390" s="45"/>
      <c r="H390" s="58"/>
      <c r="I390" s="46"/>
      <c r="J390" s="45"/>
      <c r="K390" s="46"/>
      <c r="L390" s="46"/>
      <c r="M390" s="45"/>
      <c r="N390" s="51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52"/>
      <c r="AB390" s="53">
        <f>COUNT(D390:AA390)</f>
        <v>0</v>
      </c>
      <c r="AC390" s="54">
        <f>IF(AB390=0,0,AVERAGE(D390:Z390))</f>
        <v>0</v>
      </c>
      <c r="AD390" s="54">
        <f>IF(AC390=0,0,AVERAGE(E390:AA390))</f>
        <v>0</v>
      </c>
      <c r="AE390" s="54">
        <f>IF(AD390=0,0,AVERAGE(F390:AB390))</f>
        <v>0</v>
      </c>
      <c r="AF390" s="24"/>
    </row>
    <row r="391" spans="1:32" ht="15" customHeight="1" x14ac:dyDescent="0.25">
      <c r="A391" s="44" t="s">
        <v>349</v>
      </c>
      <c r="B391" s="45" t="s">
        <v>5</v>
      </c>
      <c r="C391" s="45" t="s">
        <v>55</v>
      </c>
      <c r="D391" s="46"/>
      <c r="E391" s="46"/>
      <c r="F391" s="46"/>
      <c r="G391" s="45"/>
      <c r="H391" s="58"/>
      <c r="I391" s="46"/>
      <c r="J391" s="45"/>
      <c r="K391" s="46"/>
      <c r="L391" s="46"/>
      <c r="M391" s="45"/>
      <c r="N391" s="51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52"/>
      <c r="AB391" s="53">
        <f>COUNT(D391:AA391)</f>
        <v>0</v>
      </c>
      <c r="AC391" s="54">
        <f>IF(AB391=0,0,AVERAGE(D391:Z391))</f>
        <v>0</v>
      </c>
      <c r="AD391" s="54">
        <f>IF(AC391=0,0,AVERAGE(E391:AA391))</f>
        <v>0</v>
      </c>
      <c r="AE391" s="54">
        <f>IF(AD391=0,0,AVERAGE(F391:AB391))</f>
        <v>0</v>
      </c>
      <c r="AF391" s="24"/>
    </row>
    <row r="392" spans="1:32" s="1" customFormat="1" ht="15" customHeight="1" x14ac:dyDescent="0.2">
      <c r="A392" s="44" t="s">
        <v>340</v>
      </c>
      <c r="B392" s="45" t="s">
        <v>7</v>
      </c>
      <c r="C392" s="45" t="s">
        <v>52</v>
      </c>
      <c r="D392" s="46"/>
      <c r="E392" s="46"/>
      <c r="F392" s="46"/>
      <c r="G392" s="47"/>
      <c r="H392" s="48"/>
      <c r="I392" s="49"/>
      <c r="J392" s="47"/>
      <c r="K392" s="49"/>
      <c r="L392" s="49"/>
      <c r="M392" s="47"/>
      <c r="N392" s="50"/>
      <c r="O392" s="49"/>
      <c r="P392" s="49"/>
      <c r="Q392" s="49"/>
      <c r="R392" s="49"/>
      <c r="S392" s="74"/>
      <c r="T392" s="49"/>
      <c r="U392" s="49"/>
      <c r="V392" s="49"/>
      <c r="W392" s="49"/>
      <c r="X392" s="46"/>
      <c r="Y392" s="46"/>
      <c r="Z392" s="46"/>
      <c r="AA392" s="52"/>
      <c r="AB392" s="53">
        <f>COUNT(D392:AA392)</f>
        <v>0</v>
      </c>
      <c r="AC392" s="54">
        <f>IF(AB392=0,0,AVERAGE(D392:Z392))</f>
        <v>0</v>
      </c>
      <c r="AD392" s="54">
        <f>IF(AC392=0,0,AVERAGE(E392:AA392))</f>
        <v>0</v>
      </c>
      <c r="AE392" s="54">
        <f>IF(AD392=0,0,AVERAGE(F392:AB392))</f>
        <v>0</v>
      </c>
      <c r="AF392" s="24"/>
    </row>
    <row r="393" spans="1:32" s="1" customFormat="1" ht="15" customHeight="1" x14ac:dyDescent="0.2">
      <c r="A393" s="44" t="s">
        <v>337</v>
      </c>
      <c r="B393" s="45" t="s">
        <v>7</v>
      </c>
      <c r="C393" s="45" t="s">
        <v>44</v>
      </c>
      <c r="D393" s="46"/>
      <c r="E393" s="46"/>
      <c r="F393" s="46"/>
      <c r="G393" s="45"/>
      <c r="H393" s="58"/>
      <c r="I393" s="46"/>
      <c r="J393" s="45"/>
      <c r="K393" s="46"/>
      <c r="L393" s="46"/>
      <c r="M393" s="45"/>
      <c r="N393" s="51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52"/>
      <c r="AB393" s="53">
        <f>COUNT(D393:AA393)</f>
        <v>0</v>
      </c>
      <c r="AC393" s="54">
        <f>IF(AB393=0,0,AVERAGE(D393:Z393))</f>
        <v>0</v>
      </c>
      <c r="AD393" s="54">
        <f>IF(AC393=0,0,AVERAGE(E393:AA393))</f>
        <v>0</v>
      </c>
      <c r="AE393" s="54">
        <f>IF(AD393=0,0,AVERAGE(F393:AB393))</f>
        <v>0</v>
      </c>
    </row>
    <row r="394" spans="1:32" s="1" customFormat="1" ht="15" customHeight="1" x14ac:dyDescent="0.2">
      <c r="A394" s="44" t="s">
        <v>367</v>
      </c>
      <c r="B394" s="45" t="s">
        <v>11</v>
      </c>
      <c r="C394" s="45" t="s">
        <v>42</v>
      </c>
      <c r="D394" s="46"/>
      <c r="E394" s="46"/>
      <c r="F394" s="46"/>
      <c r="G394" s="45"/>
      <c r="H394" s="58"/>
      <c r="I394" s="46"/>
      <c r="J394" s="45"/>
      <c r="K394" s="46"/>
      <c r="L394" s="46"/>
      <c r="M394" s="45"/>
      <c r="N394" s="51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52"/>
      <c r="AB394" s="53">
        <f>COUNT(D394:AA394)</f>
        <v>0</v>
      </c>
      <c r="AC394" s="54">
        <f>IF(AB394=0,0,AVERAGE(D394:Z394))</f>
        <v>0</v>
      </c>
      <c r="AD394" s="54">
        <f>IF(AC394=0,0,AVERAGE(E394:AA394))</f>
        <v>0</v>
      </c>
      <c r="AE394" s="54">
        <f>IF(AD394=0,0,AVERAGE(F394:AB394))</f>
        <v>0</v>
      </c>
      <c r="AF394" s="24"/>
    </row>
    <row r="395" spans="1:32" s="1" customFormat="1" ht="15" customHeight="1" x14ac:dyDescent="0.2">
      <c r="A395" s="44" t="s">
        <v>196</v>
      </c>
      <c r="B395" s="45" t="s">
        <v>6</v>
      </c>
      <c r="C395" s="45" t="s">
        <v>42</v>
      </c>
      <c r="D395" s="46"/>
      <c r="E395" s="46"/>
      <c r="F395" s="46"/>
      <c r="G395" s="45"/>
      <c r="H395" s="58"/>
      <c r="I395" s="46"/>
      <c r="J395" s="45"/>
      <c r="K395" s="46"/>
      <c r="L395" s="46"/>
      <c r="M395" s="45"/>
      <c r="N395" s="51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52"/>
      <c r="AB395" s="53">
        <f>COUNT(D395:AA395)</f>
        <v>0</v>
      </c>
      <c r="AC395" s="54">
        <f>IF(AB395=0,0,AVERAGE(D395:Z395))</f>
        <v>0</v>
      </c>
      <c r="AD395" s="54">
        <f>IF(AC395=0,0,AVERAGE(E395:AA395))</f>
        <v>0</v>
      </c>
      <c r="AE395" s="54">
        <f>IF(AD395=0,0,AVERAGE(F395:AB395))</f>
        <v>0</v>
      </c>
    </row>
    <row r="396" spans="1:32" s="1" customFormat="1" ht="15" customHeight="1" x14ac:dyDescent="0.2">
      <c r="A396" s="44" t="s">
        <v>197</v>
      </c>
      <c r="B396" s="45" t="s">
        <v>12</v>
      </c>
      <c r="C396" s="45" t="s">
        <v>42</v>
      </c>
      <c r="D396" s="46"/>
      <c r="E396" s="46"/>
      <c r="F396" s="46"/>
      <c r="G396" s="45"/>
      <c r="H396" s="58"/>
      <c r="I396" s="46"/>
      <c r="J396" s="45"/>
      <c r="K396" s="46"/>
      <c r="L396" s="46"/>
      <c r="M396" s="45"/>
      <c r="N396" s="51"/>
      <c r="O396" s="46"/>
      <c r="P396" s="46"/>
      <c r="Q396" s="46"/>
      <c r="R396" s="46"/>
      <c r="S396" s="46"/>
      <c r="T396" s="46"/>
      <c r="U396" s="46"/>
      <c r="V396" s="46"/>
      <c r="W396" s="301"/>
      <c r="X396" s="46"/>
      <c r="Y396" s="46"/>
      <c r="Z396" s="46"/>
      <c r="AA396" s="52"/>
      <c r="AB396" s="53">
        <f>COUNT(D396:AA396)</f>
        <v>0</v>
      </c>
      <c r="AC396" s="54">
        <f>IF(AB396=0,0,AVERAGE(D396:Z396))</f>
        <v>0</v>
      </c>
      <c r="AD396" s="54">
        <f>IF(AC396=0,0,AVERAGE(E396:AA396))</f>
        <v>0</v>
      </c>
      <c r="AE396" s="54">
        <f>IF(AD396=0,0,AVERAGE(F396:AB396))</f>
        <v>0</v>
      </c>
      <c r="AF396" s="24"/>
    </row>
    <row r="397" spans="1:32" s="1" customFormat="1" ht="15" customHeight="1" x14ac:dyDescent="0.2">
      <c r="A397" s="44" t="s">
        <v>197</v>
      </c>
      <c r="B397" s="45" t="s">
        <v>12</v>
      </c>
      <c r="C397" s="45" t="s">
        <v>44</v>
      </c>
      <c r="D397" s="46"/>
      <c r="E397" s="46"/>
      <c r="F397" s="46"/>
      <c r="G397" s="45"/>
      <c r="H397" s="58"/>
      <c r="I397" s="46"/>
      <c r="J397" s="45"/>
      <c r="K397" s="46"/>
      <c r="L397" s="46"/>
      <c r="M397" s="45"/>
      <c r="N397" s="51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5"/>
      <c r="Z397" s="45"/>
      <c r="AA397" s="52"/>
      <c r="AB397" s="53">
        <f>COUNT(D397:AA397)</f>
        <v>0</v>
      </c>
      <c r="AC397" s="54">
        <f>IF(AB397=0,0,AVERAGE(D397:Z397))</f>
        <v>0</v>
      </c>
      <c r="AD397" s="54">
        <f>IF(AC397=0,0,AVERAGE(E397:AA397))</f>
        <v>0</v>
      </c>
      <c r="AE397" s="54">
        <f>IF(AD397=0,0,AVERAGE(F397:AB397))</f>
        <v>0</v>
      </c>
      <c r="AF397" s="24"/>
    </row>
    <row r="398" spans="1:32" s="1" customFormat="1" ht="15" customHeight="1" x14ac:dyDescent="0.2">
      <c r="A398" s="44" t="s">
        <v>307</v>
      </c>
      <c r="B398" s="45" t="s">
        <v>5</v>
      </c>
      <c r="C398" s="45" t="s">
        <v>42</v>
      </c>
      <c r="D398" s="46"/>
      <c r="E398" s="46"/>
      <c r="F398" s="46"/>
      <c r="G398" s="45"/>
      <c r="H398" s="58"/>
      <c r="I398" s="46"/>
      <c r="J398" s="45"/>
      <c r="K398" s="46"/>
      <c r="L398" s="46"/>
      <c r="M398" s="45"/>
      <c r="N398" s="51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52"/>
      <c r="AB398" s="53">
        <f>COUNT(D398:AA398)</f>
        <v>0</v>
      </c>
      <c r="AC398" s="54">
        <f>IF(AB398=0,0,AVERAGE(D398:Z398))</f>
        <v>0</v>
      </c>
      <c r="AD398" s="54">
        <f>IF(AC398=0,0,AVERAGE(E398:AA398))</f>
        <v>0</v>
      </c>
      <c r="AE398" s="54">
        <f>IF(AD398=0,0,AVERAGE(F398:AB398))</f>
        <v>0</v>
      </c>
      <c r="AF398" s="24"/>
    </row>
    <row r="399" spans="1:32" s="1" customFormat="1" ht="15" customHeight="1" x14ac:dyDescent="0.2">
      <c r="A399" s="298" t="s">
        <v>317</v>
      </c>
      <c r="B399" s="52" t="s">
        <v>5</v>
      </c>
      <c r="C399" s="52" t="s">
        <v>42</v>
      </c>
      <c r="D399" s="46"/>
      <c r="E399" s="46"/>
      <c r="F399" s="46"/>
      <c r="G399" s="45"/>
      <c r="H399" s="58"/>
      <c r="I399" s="46"/>
      <c r="J399" s="45"/>
      <c r="K399" s="46"/>
      <c r="L399" s="46"/>
      <c r="M399" s="45"/>
      <c r="N399" s="51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52"/>
      <c r="AB399" s="53">
        <f>COUNT(D399:AA399)</f>
        <v>0</v>
      </c>
      <c r="AC399" s="54">
        <f>IF(AB399=0,0,AVERAGE(D399:Z399))</f>
        <v>0</v>
      </c>
      <c r="AD399" s="54">
        <f>IF(AC399=0,0,AVERAGE(E399:AA399))</f>
        <v>0</v>
      </c>
      <c r="AE399" s="54">
        <f>IF(AD399=0,0,AVERAGE(F399:AB399))</f>
        <v>0</v>
      </c>
      <c r="AF399" s="24"/>
    </row>
    <row r="400" spans="1:32" s="1" customFormat="1" ht="15" customHeight="1" x14ac:dyDescent="0.2">
      <c r="A400" s="44" t="s">
        <v>198</v>
      </c>
      <c r="B400" s="45" t="s">
        <v>12</v>
      </c>
      <c r="C400" s="45" t="s">
        <v>42</v>
      </c>
      <c r="D400" s="46"/>
      <c r="E400" s="46"/>
      <c r="F400" s="46"/>
      <c r="G400" s="45"/>
      <c r="H400" s="58"/>
      <c r="I400" s="46"/>
      <c r="J400" s="45"/>
      <c r="K400" s="46"/>
      <c r="L400" s="46"/>
      <c r="M400" s="45"/>
      <c r="N400" s="51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52"/>
      <c r="AB400" s="53">
        <f>COUNT(D400:AA400)</f>
        <v>0</v>
      </c>
      <c r="AC400" s="54">
        <f>IF(AB400=0,0,AVERAGE(D400:Z400))</f>
        <v>0</v>
      </c>
      <c r="AD400" s="54">
        <f>IF(AC400=0,0,AVERAGE(E400:AA400))</f>
        <v>0</v>
      </c>
      <c r="AE400" s="54">
        <f>IF(AD400=0,0,AVERAGE(F400:AB400))</f>
        <v>0</v>
      </c>
      <c r="AF400" s="24"/>
    </row>
    <row r="401" spans="1:32" ht="15" customHeight="1" x14ac:dyDescent="0.25">
      <c r="A401" s="44" t="s">
        <v>368</v>
      </c>
      <c r="B401" s="45" t="s">
        <v>5</v>
      </c>
      <c r="C401" s="45" t="s">
        <v>42</v>
      </c>
      <c r="D401" s="46"/>
      <c r="E401" s="46"/>
      <c r="F401" s="46"/>
      <c r="G401" s="45"/>
      <c r="H401" s="58"/>
      <c r="I401" s="46"/>
      <c r="J401" s="45"/>
      <c r="K401" s="46"/>
      <c r="L401" s="46"/>
      <c r="M401" s="45"/>
      <c r="N401" s="51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52"/>
      <c r="AB401" s="53">
        <f>COUNT(D401:AA401)</f>
        <v>0</v>
      </c>
      <c r="AC401" s="54">
        <f>IF(AB401=0,0,AVERAGE(D401:Z401))</f>
        <v>0</v>
      </c>
      <c r="AD401" s="54">
        <f>IF(AC401=0,0,AVERAGE(E401:AA401))</f>
        <v>0</v>
      </c>
      <c r="AE401" s="54">
        <f>IF(AD401=0,0,AVERAGE(F401:AB401))</f>
        <v>0</v>
      </c>
    </row>
    <row r="402" spans="1:32" ht="15" customHeight="1" x14ac:dyDescent="0.25">
      <c r="A402" s="44" t="s">
        <v>199</v>
      </c>
      <c r="B402" s="45" t="s">
        <v>5</v>
      </c>
      <c r="C402" s="45" t="s">
        <v>42</v>
      </c>
      <c r="D402" s="46"/>
      <c r="E402" s="46"/>
      <c r="F402" s="46"/>
      <c r="G402" s="45"/>
      <c r="H402" s="58"/>
      <c r="I402" s="46"/>
      <c r="J402" s="45"/>
      <c r="K402" s="46"/>
      <c r="L402" s="46"/>
      <c r="M402" s="45"/>
      <c r="N402" s="51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52"/>
      <c r="AB402" s="53">
        <f>COUNT(D402:AA402)</f>
        <v>0</v>
      </c>
      <c r="AC402" s="54">
        <f>IF(AB402=0,0,AVERAGE(D402:Z402))</f>
        <v>0</v>
      </c>
      <c r="AD402" s="54">
        <f>IF(AC402=0,0,AVERAGE(E402:AA402))</f>
        <v>0</v>
      </c>
      <c r="AE402" s="54">
        <f>IF(AD402=0,0,AVERAGE(F402:AB402))</f>
        <v>0</v>
      </c>
    </row>
    <row r="403" spans="1:32" ht="15" customHeight="1" x14ac:dyDescent="0.25">
      <c r="A403" s="44" t="s">
        <v>199</v>
      </c>
      <c r="B403" s="45" t="s">
        <v>5</v>
      </c>
      <c r="C403" s="45" t="s">
        <v>47</v>
      </c>
      <c r="D403" s="46"/>
      <c r="E403" s="52"/>
      <c r="F403" s="52"/>
      <c r="G403" s="61"/>
      <c r="H403" s="88"/>
      <c r="I403" s="52"/>
      <c r="J403" s="61"/>
      <c r="K403" s="46"/>
      <c r="L403" s="52"/>
      <c r="M403" s="61"/>
      <c r="N403" s="7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61"/>
      <c r="AB403" s="53">
        <f>COUNT(D403:AA403)</f>
        <v>0</v>
      </c>
      <c r="AC403" s="54">
        <f>IF(AB403=0,0,AVERAGE(D403:Z403))</f>
        <v>0</v>
      </c>
      <c r="AD403" s="54">
        <f>IF(AC403=0,0,AVERAGE(E403:AA403))</f>
        <v>0</v>
      </c>
      <c r="AE403" s="54">
        <f>IF(AD403=0,0,AVERAGE(F403:AB403))</f>
        <v>0</v>
      </c>
    </row>
    <row r="404" spans="1:32" ht="15" customHeight="1" x14ac:dyDescent="0.25">
      <c r="A404" s="60" t="s">
        <v>200</v>
      </c>
      <c r="B404" s="46" t="s">
        <v>11</v>
      </c>
      <c r="C404" s="46" t="s">
        <v>42</v>
      </c>
      <c r="D404" s="46"/>
      <c r="E404" s="46"/>
      <c r="F404" s="46"/>
      <c r="G404" s="45"/>
      <c r="H404" s="58"/>
      <c r="I404" s="46"/>
      <c r="J404" s="45"/>
      <c r="K404" s="46"/>
      <c r="L404" s="46"/>
      <c r="M404" s="45"/>
      <c r="N404" s="51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52"/>
      <c r="AB404" s="53">
        <f>COUNT(D404:AA404)</f>
        <v>0</v>
      </c>
      <c r="AC404" s="54">
        <f>IF(AB404=0,0,AVERAGE(D404:Z404))</f>
        <v>0</v>
      </c>
      <c r="AD404" s="54">
        <f>IF(AC404=0,0,AVERAGE(E404:AA404))</f>
        <v>0</v>
      </c>
      <c r="AE404" s="54">
        <f>IF(AD404=0,0,AVERAGE(F404:AB404))</f>
        <v>0</v>
      </c>
      <c r="AF404" s="24"/>
    </row>
    <row r="405" spans="1:32" ht="15" customHeight="1" x14ac:dyDescent="0.25">
      <c r="A405" s="44" t="s">
        <v>411</v>
      </c>
      <c r="B405" s="45" t="s">
        <v>11</v>
      </c>
      <c r="C405" s="45" t="s">
        <v>55</v>
      </c>
      <c r="D405" s="46"/>
      <c r="E405" s="46"/>
      <c r="F405" s="46"/>
      <c r="G405" s="45"/>
      <c r="H405" s="58"/>
      <c r="I405" s="46"/>
      <c r="J405" s="45"/>
      <c r="K405" s="46"/>
      <c r="L405" s="46"/>
      <c r="M405" s="45"/>
      <c r="N405" s="51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52"/>
      <c r="AB405" s="53">
        <f>COUNT(D405:AA405)</f>
        <v>0</v>
      </c>
      <c r="AC405" s="54">
        <f>IF(AB405=0,0,AVERAGE(D405:Z405))</f>
        <v>0</v>
      </c>
      <c r="AD405" s="54">
        <f>IF(AC405=0,0,AVERAGE(E405:AA405))</f>
        <v>0</v>
      </c>
      <c r="AE405" s="54">
        <f>IF(AD405=0,0,AVERAGE(F405:AB405))</f>
        <v>0</v>
      </c>
      <c r="AF405" s="24"/>
    </row>
    <row r="406" spans="1:32" ht="15" customHeight="1" x14ac:dyDescent="0.25">
      <c r="A406" s="44" t="s">
        <v>308</v>
      </c>
      <c r="B406" s="45" t="s">
        <v>5</v>
      </c>
      <c r="C406" s="45" t="s">
        <v>42</v>
      </c>
      <c r="D406" s="46"/>
      <c r="E406" s="46"/>
      <c r="F406" s="46"/>
      <c r="G406" s="45"/>
      <c r="H406" s="58"/>
      <c r="I406" s="46"/>
      <c r="J406" s="45"/>
      <c r="K406" s="46"/>
      <c r="L406" s="46"/>
      <c r="M406" s="45"/>
      <c r="N406" s="51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61"/>
      <c r="AB406" s="53">
        <f>COUNT(D406:AA406)</f>
        <v>0</v>
      </c>
      <c r="AC406" s="54">
        <f>IF(AB406=0,0,AVERAGE(D406:Z406))</f>
        <v>0</v>
      </c>
      <c r="AD406" s="54">
        <f>IF(AC406=0,0,AVERAGE(E406:AA406))</f>
        <v>0</v>
      </c>
      <c r="AE406" s="54">
        <f>IF(AD406=0,0,AVERAGE(F406:AB406))</f>
        <v>0</v>
      </c>
      <c r="AF406" s="24"/>
    </row>
    <row r="407" spans="1:32" ht="15" customHeight="1" x14ac:dyDescent="0.25">
      <c r="A407" s="44" t="s">
        <v>309</v>
      </c>
      <c r="B407" s="45" t="s">
        <v>6</v>
      </c>
      <c r="C407" s="45" t="s">
        <v>52</v>
      </c>
      <c r="D407" s="46"/>
      <c r="E407" s="46"/>
      <c r="F407" s="46"/>
      <c r="G407" s="45"/>
      <c r="H407" s="58"/>
      <c r="I407" s="46"/>
      <c r="J407" s="45"/>
      <c r="K407" s="46"/>
      <c r="L407" s="46"/>
      <c r="M407" s="45"/>
      <c r="N407" s="51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52"/>
      <c r="AB407" s="53">
        <f>COUNT(D407:AA407)</f>
        <v>0</v>
      </c>
      <c r="AC407" s="54">
        <f>IF(AB407=0,0,AVERAGE(D407:Z407))</f>
        <v>0</v>
      </c>
      <c r="AD407" s="54">
        <f>IF(AC407=0,0,AVERAGE(E407:AA407))</f>
        <v>0</v>
      </c>
      <c r="AE407" s="54">
        <f>IF(AD407=0,0,AVERAGE(F407:AB407))</f>
        <v>0</v>
      </c>
      <c r="AF407" s="24"/>
    </row>
    <row r="408" spans="1:32" s="1" customFormat="1" ht="15" customHeight="1" x14ac:dyDescent="0.2">
      <c r="A408" s="44" t="s">
        <v>201</v>
      </c>
      <c r="B408" s="45" t="s">
        <v>7</v>
      </c>
      <c r="C408" s="45" t="s">
        <v>42</v>
      </c>
      <c r="D408" s="46"/>
      <c r="E408" s="46"/>
      <c r="F408" s="46"/>
      <c r="G408" s="47"/>
      <c r="H408" s="48"/>
      <c r="I408" s="49"/>
      <c r="J408" s="47"/>
      <c r="K408" s="49"/>
      <c r="L408" s="49"/>
      <c r="M408" s="47"/>
      <c r="N408" s="50"/>
      <c r="O408" s="49"/>
      <c r="P408" s="49"/>
      <c r="Q408" s="49"/>
      <c r="R408" s="49"/>
      <c r="S408" s="49"/>
      <c r="T408" s="49"/>
      <c r="U408" s="49"/>
      <c r="V408" s="49"/>
      <c r="W408" s="49"/>
      <c r="X408" s="46"/>
      <c r="Y408" s="46"/>
      <c r="Z408" s="46"/>
      <c r="AA408" s="52"/>
      <c r="AB408" s="53">
        <f>COUNT(D408:AA408)</f>
        <v>0</v>
      </c>
      <c r="AC408" s="54">
        <f>IF(AB408=0,0,AVERAGE(D408:Z408))</f>
        <v>0</v>
      </c>
      <c r="AD408" s="54">
        <f>IF(AC408=0,0,AVERAGE(E408:AA408))</f>
        <v>0</v>
      </c>
      <c r="AE408" s="54">
        <f>IF(AD408=0,0,AVERAGE(F408:AB408))</f>
        <v>0</v>
      </c>
      <c r="AF408" s="24"/>
    </row>
    <row r="409" spans="1:32" s="1" customFormat="1" ht="15" customHeight="1" x14ac:dyDescent="0.2">
      <c r="A409" s="44" t="s">
        <v>201</v>
      </c>
      <c r="B409" s="45" t="s">
        <v>7</v>
      </c>
      <c r="C409" s="45" t="s">
        <v>44</v>
      </c>
      <c r="D409" s="46"/>
      <c r="E409" s="46"/>
      <c r="F409" s="46"/>
      <c r="G409" s="45"/>
      <c r="H409" s="58"/>
      <c r="I409" s="46"/>
      <c r="J409" s="45"/>
      <c r="K409" s="46"/>
      <c r="L409" s="46"/>
      <c r="M409" s="45"/>
      <c r="N409" s="51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52"/>
      <c r="AB409" s="53">
        <f>COUNT(D409:AA409)</f>
        <v>0</v>
      </c>
      <c r="AC409" s="54">
        <f>IF(AB409=0,0,AVERAGE(D409:Z409))</f>
        <v>0</v>
      </c>
      <c r="AD409" s="54">
        <f>IF(AC409=0,0,AVERAGE(E409:AA409))</f>
        <v>0</v>
      </c>
      <c r="AE409" s="54">
        <f>IF(AD409=0,0,AVERAGE(F409:AB409))</f>
        <v>0</v>
      </c>
    </row>
    <row r="410" spans="1:32" s="1" customFormat="1" ht="15" customHeight="1" x14ac:dyDescent="0.2">
      <c r="A410" s="44" t="s">
        <v>327</v>
      </c>
      <c r="B410" s="45" t="s">
        <v>3</v>
      </c>
      <c r="C410" s="45" t="s">
        <v>42</v>
      </c>
      <c r="D410" s="46"/>
      <c r="E410" s="46"/>
      <c r="F410" s="46"/>
      <c r="G410" s="45"/>
      <c r="H410" s="58"/>
      <c r="I410" s="46"/>
      <c r="J410" s="45"/>
      <c r="K410" s="46"/>
      <c r="L410" s="46"/>
      <c r="M410" s="45"/>
      <c r="N410" s="51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52"/>
      <c r="AB410" s="53">
        <f>COUNT(D410:AA410)</f>
        <v>0</v>
      </c>
      <c r="AC410" s="54">
        <f>IF(AB410=0,0,AVERAGE(D410:Z410))</f>
        <v>0</v>
      </c>
      <c r="AD410" s="54">
        <f>IF(AC410=0,0,AVERAGE(E410:AA410))</f>
        <v>0</v>
      </c>
      <c r="AE410" s="54">
        <f>IF(AD410=0,0,AVERAGE(F410:AB410))</f>
        <v>0</v>
      </c>
      <c r="AF410" s="24"/>
    </row>
    <row r="411" spans="1:32" s="1" customFormat="1" ht="15" customHeight="1" x14ac:dyDescent="0.2">
      <c r="A411" s="44" t="s">
        <v>202</v>
      </c>
      <c r="B411" s="45" t="s">
        <v>5</v>
      </c>
      <c r="C411" s="45" t="s">
        <v>42</v>
      </c>
      <c r="D411" s="46"/>
      <c r="E411" s="46"/>
      <c r="F411" s="46"/>
      <c r="G411" s="45"/>
      <c r="H411" s="58"/>
      <c r="I411" s="46"/>
      <c r="J411" s="45"/>
      <c r="K411" s="46"/>
      <c r="L411" s="46"/>
      <c r="M411" s="45"/>
      <c r="N411" s="51"/>
      <c r="O411" s="46"/>
      <c r="P411" s="46"/>
      <c r="Q411" s="46"/>
      <c r="R411" s="46"/>
      <c r="S411" s="86"/>
      <c r="T411" s="46"/>
      <c r="U411" s="46"/>
      <c r="V411" s="46"/>
      <c r="W411" s="46"/>
      <c r="X411" s="46"/>
      <c r="Y411" s="46"/>
      <c r="Z411" s="46"/>
      <c r="AA411" s="52"/>
      <c r="AB411" s="53">
        <f>COUNT(D411:AA411)</f>
        <v>0</v>
      </c>
      <c r="AC411" s="54">
        <f>IF(AB411=0,0,AVERAGE(D411:Z411))</f>
        <v>0</v>
      </c>
      <c r="AD411" s="54">
        <f>IF(AC411=0,0,AVERAGE(E411:AA411))</f>
        <v>0</v>
      </c>
      <c r="AE411" s="54">
        <f>IF(AD411=0,0,AVERAGE(F411:AB411))</f>
        <v>0</v>
      </c>
    </row>
    <row r="412" spans="1:32" s="1" customFormat="1" ht="15" customHeight="1" x14ac:dyDescent="0.2">
      <c r="A412" s="60"/>
      <c r="B412" s="52"/>
      <c r="C412" s="52"/>
      <c r="D412" s="46"/>
      <c r="E412" s="46"/>
      <c r="F412" s="46"/>
      <c r="G412" s="45"/>
      <c r="H412" s="58"/>
      <c r="I412" s="46"/>
      <c r="J412" s="45"/>
      <c r="K412" s="46"/>
      <c r="L412" s="46"/>
      <c r="M412" s="45"/>
      <c r="N412" s="51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52"/>
      <c r="AB412" s="53">
        <f>COUNT(D412:AA412)</f>
        <v>0</v>
      </c>
      <c r="AC412" s="54">
        <f>IF(AB412=0,0,AVERAGE(D412:Z412))</f>
        <v>0</v>
      </c>
      <c r="AD412" s="54">
        <f>IF(AC412=0,0,AVERAGE(E412:AA412))</f>
        <v>0</v>
      </c>
      <c r="AE412" s="54">
        <f>IF(AD412=0,0,AVERAGE(F412:AB412))</f>
        <v>0</v>
      </c>
      <c r="AF412" s="24"/>
    </row>
    <row r="413" spans="1:32" s="1" customFormat="1" ht="15" customHeight="1" x14ac:dyDescent="0.2">
      <c r="A413" s="44"/>
      <c r="B413" s="45"/>
      <c r="C413" s="45"/>
      <c r="D413" s="46"/>
      <c r="E413" s="46"/>
      <c r="F413" s="46"/>
      <c r="G413" s="45"/>
      <c r="H413" s="58"/>
      <c r="I413" s="46"/>
      <c r="J413" s="45"/>
      <c r="K413" s="46"/>
      <c r="L413" s="46"/>
      <c r="M413" s="45"/>
      <c r="N413" s="51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52"/>
      <c r="AB413" s="53">
        <f t="shared" ref="AB391:AB428" si="0">COUNT(D413:AA413)</f>
        <v>0</v>
      </c>
      <c r="AC413" s="54">
        <f t="shared" ref="AC401:AC428" si="1">IF(AB413=0,0,AVERAGE(D413:Z413))</f>
        <v>0</v>
      </c>
      <c r="AD413" s="54">
        <f t="shared" ref="AD401:AD428" si="2">IF(AC413=0,0,AVERAGE(E413:AA413))</f>
        <v>0</v>
      </c>
      <c r="AE413" s="54">
        <f t="shared" ref="AE401:AE428" si="3">IF(AD413=0,0,AVERAGE(F413:AB413))</f>
        <v>0</v>
      </c>
      <c r="AF413" s="24"/>
    </row>
    <row r="414" spans="1:32" s="1" customFormat="1" ht="15" customHeight="1" x14ac:dyDescent="0.2">
      <c r="A414" s="44"/>
      <c r="B414" s="45"/>
      <c r="C414" s="56"/>
      <c r="D414" s="46"/>
      <c r="E414" s="46"/>
      <c r="F414" s="46"/>
      <c r="G414" s="45"/>
      <c r="H414" s="58"/>
      <c r="I414" s="46"/>
      <c r="J414" s="45"/>
      <c r="K414" s="46"/>
      <c r="L414" s="46"/>
      <c r="M414" s="45"/>
      <c r="N414" s="51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52"/>
      <c r="AB414" s="53">
        <f t="shared" si="0"/>
        <v>0</v>
      </c>
      <c r="AC414" s="54">
        <f t="shared" si="1"/>
        <v>0</v>
      </c>
      <c r="AD414" s="54">
        <f t="shared" si="2"/>
        <v>0</v>
      </c>
      <c r="AE414" s="54">
        <f t="shared" si="3"/>
        <v>0</v>
      </c>
      <c r="AF414" s="24"/>
    </row>
    <row r="415" spans="1:32" s="1" customFormat="1" ht="15" customHeight="1" x14ac:dyDescent="0.2">
      <c r="A415" s="60"/>
      <c r="B415" s="52"/>
      <c r="C415" s="52"/>
      <c r="D415" s="46"/>
      <c r="E415" s="46"/>
      <c r="F415" s="46"/>
      <c r="G415" s="45"/>
      <c r="H415" s="58"/>
      <c r="I415" s="46"/>
      <c r="J415" s="45"/>
      <c r="K415" s="46"/>
      <c r="L415" s="46"/>
      <c r="M415" s="45"/>
      <c r="N415" s="51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52"/>
      <c r="AB415" s="53">
        <f t="shared" si="0"/>
        <v>0</v>
      </c>
      <c r="AC415" s="54">
        <f t="shared" si="1"/>
        <v>0</v>
      </c>
      <c r="AD415" s="54">
        <f t="shared" si="2"/>
        <v>0</v>
      </c>
      <c r="AE415" s="54">
        <f t="shared" si="3"/>
        <v>0</v>
      </c>
      <c r="AF415" s="24"/>
    </row>
    <row r="416" spans="1:32" s="1" customFormat="1" ht="15" customHeight="1" x14ac:dyDescent="0.2">
      <c r="A416" s="44"/>
      <c r="B416" s="45"/>
      <c r="C416" s="45"/>
      <c r="D416" s="46"/>
      <c r="E416" s="46"/>
      <c r="F416" s="46"/>
      <c r="G416" s="45"/>
      <c r="H416" s="58"/>
      <c r="I416" s="46"/>
      <c r="J416" s="45"/>
      <c r="K416" s="46"/>
      <c r="L416" s="46"/>
      <c r="M416" s="45"/>
      <c r="N416" s="51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52"/>
      <c r="AB416" s="53">
        <f t="shared" si="0"/>
        <v>0</v>
      </c>
      <c r="AC416" s="54">
        <f t="shared" si="1"/>
        <v>0</v>
      </c>
      <c r="AD416" s="54">
        <f t="shared" si="2"/>
        <v>0</v>
      </c>
      <c r="AE416" s="54">
        <f t="shared" si="3"/>
        <v>0</v>
      </c>
      <c r="AF416" s="24"/>
    </row>
    <row r="417" spans="1:32" ht="15" customHeight="1" x14ac:dyDescent="0.25">
      <c r="A417" s="85"/>
      <c r="B417" s="52"/>
      <c r="C417" s="35"/>
      <c r="D417" s="46"/>
      <c r="E417" s="46"/>
      <c r="F417" s="46"/>
      <c r="G417" s="45"/>
      <c r="H417" s="58"/>
      <c r="I417" s="46"/>
      <c r="J417" s="45"/>
      <c r="K417" s="46"/>
      <c r="L417" s="46"/>
      <c r="M417" s="45"/>
      <c r="N417" s="51"/>
      <c r="O417" s="46"/>
      <c r="P417" s="46"/>
      <c r="Q417" s="46"/>
      <c r="R417" s="46"/>
      <c r="S417" s="86"/>
      <c r="T417" s="46"/>
      <c r="U417" s="46"/>
      <c r="V417" s="46"/>
      <c r="W417" s="46"/>
      <c r="X417" s="46"/>
      <c r="Y417" s="45"/>
      <c r="Z417" s="45"/>
      <c r="AA417" s="52"/>
      <c r="AB417" s="53">
        <f t="shared" si="0"/>
        <v>0</v>
      </c>
      <c r="AC417" s="54">
        <f t="shared" si="1"/>
        <v>0</v>
      </c>
      <c r="AD417" s="54">
        <f t="shared" si="2"/>
        <v>0</v>
      </c>
      <c r="AE417" s="54">
        <f t="shared" si="3"/>
        <v>0</v>
      </c>
    </row>
    <row r="418" spans="1:32" ht="15" customHeight="1" x14ac:dyDescent="0.25">
      <c r="A418" s="85"/>
      <c r="B418" s="52"/>
      <c r="C418" s="87"/>
      <c r="D418" s="52"/>
      <c r="E418" s="52"/>
      <c r="F418" s="52"/>
      <c r="G418" s="61"/>
      <c r="H418" s="88"/>
      <c r="I418" s="52"/>
      <c r="J418" s="61"/>
      <c r="K418" s="46"/>
      <c r="L418" s="52"/>
      <c r="M418" s="61"/>
      <c r="N418" s="72"/>
      <c r="O418" s="52"/>
      <c r="P418" s="52"/>
      <c r="Q418" s="52"/>
      <c r="R418" s="52"/>
      <c r="S418" s="87"/>
      <c r="T418" s="52"/>
      <c r="U418" s="52"/>
      <c r="V418" s="52"/>
      <c r="W418" s="52"/>
      <c r="X418" s="52"/>
      <c r="Y418" s="52"/>
      <c r="Z418" s="52"/>
      <c r="AA418" s="61"/>
      <c r="AB418" s="53">
        <f t="shared" si="0"/>
        <v>0</v>
      </c>
      <c r="AC418" s="54">
        <f t="shared" si="1"/>
        <v>0</v>
      </c>
      <c r="AD418" s="54">
        <f t="shared" si="2"/>
        <v>0</v>
      </c>
      <c r="AE418" s="54">
        <f t="shared" si="3"/>
        <v>0</v>
      </c>
    </row>
    <row r="419" spans="1:32" ht="15" customHeight="1" x14ac:dyDescent="0.25">
      <c r="A419" s="85"/>
      <c r="B419" s="52"/>
      <c r="C419" s="87"/>
      <c r="D419" s="52"/>
      <c r="E419" s="52"/>
      <c r="F419" s="52"/>
      <c r="G419" s="61"/>
      <c r="H419" s="88"/>
      <c r="I419" s="52"/>
      <c r="J419" s="61"/>
      <c r="K419" s="46"/>
      <c r="L419" s="52"/>
      <c r="M419" s="61"/>
      <c r="N419" s="72"/>
      <c r="O419" s="52"/>
      <c r="P419" s="52"/>
      <c r="Q419" s="52"/>
      <c r="R419" s="52"/>
      <c r="S419" s="87"/>
      <c r="T419" s="52"/>
      <c r="U419" s="52"/>
      <c r="V419" s="52"/>
      <c r="W419" s="52"/>
      <c r="X419" s="52"/>
      <c r="Y419" s="52"/>
      <c r="Z419" s="52"/>
      <c r="AA419" s="61"/>
      <c r="AB419" s="53">
        <f t="shared" si="0"/>
        <v>0</v>
      </c>
      <c r="AC419" s="54">
        <f t="shared" si="1"/>
        <v>0</v>
      </c>
      <c r="AD419" s="54">
        <f t="shared" si="2"/>
        <v>0</v>
      </c>
      <c r="AE419" s="54">
        <f t="shared" si="3"/>
        <v>0</v>
      </c>
    </row>
    <row r="420" spans="1:32" ht="15" customHeight="1" x14ac:dyDescent="0.25">
      <c r="A420" s="44"/>
      <c r="B420" s="45"/>
      <c r="C420" s="45"/>
      <c r="D420" s="46"/>
      <c r="E420" s="46"/>
      <c r="F420" s="46"/>
      <c r="G420" s="45"/>
      <c r="H420" s="58"/>
      <c r="I420" s="46"/>
      <c r="J420" s="45"/>
      <c r="K420" s="46"/>
      <c r="L420" s="46"/>
      <c r="M420" s="45"/>
      <c r="N420" s="51"/>
      <c r="O420" s="46"/>
      <c r="P420" s="46"/>
      <c r="Q420" s="46"/>
      <c r="R420" s="46"/>
      <c r="S420" s="86"/>
      <c r="T420" s="46"/>
      <c r="U420" s="46"/>
      <c r="V420" s="46"/>
      <c r="W420" s="46"/>
      <c r="X420" s="46"/>
      <c r="Y420" s="46"/>
      <c r="Z420" s="46"/>
      <c r="AA420" s="52"/>
      <c r="AB420" s="53">
        <f t="shared" si="0"/>
        <v>0</v>
      </c>
      <c r="AC420" s="54">
        <f t="shared" si="1"/>
        <v>0</v>
      </c>
      <c r="AD420" s="54">
        <f t="shared" si="2"/>
        <v>0</v>
      </c>
      <c r="AE420" s="54">
        <f t="shared" si="3"/>
        <v>0</v>
      </c>
      <c r="AF420" s="24"/>
    </row>
    <row r="421" spans="1:32" ht="15" customHeight="1" x14ac:dyDescent="0.25">
      <c r="A421" s="44"/>
      <c r="B421" s="45"/>
      <c r="C421" s="45"/>
      <c r="D421" s="46"/>
      <c r="E421" s="46"/>
      <c r="F421" s="46"/>
      <c r="G421" s="45"/>
      <c r="H421" s="58"/>
      <c r="I421" s="46"/>
      <c r="J421" s="45"/>
      <c r="K421" s="46"/>
      <c r="L421" s="46"/>
      <c r="M421" s="45"/>
      <c r="N421" s="51"/>
      <c r="O421" s="46"/>
      <c r="P421" s="46"/>
      <c r="Q421" s="46"/>
      <c r="R421" s="46"/>
      <c r="S421" s="86"/>
      <c r="T421" s="46"/>
      <c r="U421" s="46"/>
      <c r="V421" s="46"/>
      <c r="W421" s="46"/>
      <c r="X421" s="46"/>
      <c r="Y421" s="46"/>
      <c r="Z421" s="46"/>
      <c r="AA421" s="52"/>
      <c r="AB421" s="53">
        <f t="shared" si="0"/>
        <v>0</v>
      </c>
      <c r="AC421" s="54">
        <f t="shared" si="1"/>
        <v>0</v>
      </c>
      <c r="AD421" s="54">
        <f t="shared" si="2"/>
        <v>0</v>
      </c>
      <c r="AE421" s="54">
        <f t="shared" si="3"/>
        <v>0</v>
      </c>
      <c r="AF421" s="24"/>
    </row>
    <row r="422" spans="1:32" ht="15" customHeight="1" x14ac:dyDescent="0.25">
      <c r="A422" s="44"/>
      <c r="B422" s="45"/>
      <c r="C422" s="45"/>
      <c r="D422" s="46"/>
      <c r="E422" s="46"/>
      <c r="F422" s="46"/>
      <c r="G422" s="45"/>
      <c r="H422" s="58"/>
      <c r="I422" s="46"/>
      <c r="J422" s="45"/>
      <c r="K422" s="46"/>
      <c r="L422" s="46"/>
      <c r="M422" s="45"/>
      <c r="N422" s="51"/>
      <c r="O422" s="46"/>
      <c r="P422" s="46"/>
      <c r="Q422" s="46"/>
      <c r="R422" s="46"/>
      <c r="S422" s="86"/>
      <c r="T422" s="46"/>
      <c r="U422" s="46"/>
      <c r="V422" s="46"/>
      <c r="W422" s="46"/>
      <c r="X422" s="46"/>
      <c r="Y422" s="46"/>
      <c r="Z422" s="46"/>
      <c r="AA422" s="52"/>
      <c r="AB422" s="53">
        <f t="shared" si="0"/>
        <v>0</v>
      </c>
      <c r="AC422" s="54">
        <f t="shared" si="1"/>
        <v>0</v>
      </c>
      <c r="AD422" s="54">
        <f t="shared" si="2"/>
        <v>0</v>
      </c>
      <c r="AE422" s="54">
        <f t="shared" si="3"/>
        <v>0</v>
      </c>
      <c r="AF422" s="24"/>
    </row>
    <row r="423" spans="1:32" ht="15" customHeight="1" x14ac:dyDescent="0.25">
      <c r="A423" s="44"/>
      <c r="B423" s="45"/>
      <c r="C423" s="45"/>
      <c r="D423" s="46"/>
      <c r="E423" s="46"/>
      <c r="F423" s="46"/>
      <c r="G423" s="45"/>
      <c r="H423" s="58"/>
      <c r="I423" s="46"/>
      <c r="J423" s="45"/>
      <c r="K423" s="46"/>
      <c r="L423" s="46"/>
      <c r="M423" s="45"/>
      <c r="N423" s="51"/>
      <c r="O423" s="46"/>
      <c r="P423" s="46"/>
      <c r="Q423" s="46"/>
      <c r="R423" s="46"/>
      <c r="S423" s="86"/>
      <c r="T423" s="46"/>
      <c r="U423" s="46"/>
      <c r="V423" s="46"/>
      <c r="W423" s="46"/>
      <c r="X423" s="46"/>
      <c r="Y423" s="46"/>
      <c r="Z423" s="46"/>
      <c r="AA423" s="52"/>
      <c r="AB423" s="53">
        <f t="shared" si="0"/>
        <v>0</v>
      </c>
      <c r="AC423" s="54">
        <f t="shared" si="1"/>
        <v>0</v>
      </c>
      <c r="AD423" s="54">
        <f t="shared" si="2"/>
        <v>0</v>
      </c>
      <c r="AE423" s="54">
        <f t="shared" si="3"/>
        <v>0</v>
      </c>
      <c r="AF423" s="24"/>
    </row>
    <row r="424" spans="1:32" ht="15" customHeight="1" x14ac:dyDescent="0.25">
      <c r="A424" s="44"/>
      <c r="B424" s="45"/>
      <c r="C424" s="45"/>
      <c r="D424" s="46"/>
      <c r="E424" s="46"/>
      <c r="F424" s="46"/>
      <c r="G424" s="45"/>
      <c r="H424" s="58"/>
      <c r="I424" s="46"/>
      <c r="J424" s="45"/>
      <c r="K424" s="46"/>
      <c r="L424" s="46"/>
      <c r="M424" s="45"/>
      <c r="N424" s="51"/>
      <c r="O424" s="46"/>
      <c r="P424" s="46"/>
      <c r="Q424" s="46"/>
      <c r="R424" s="46"/>
      <c r="S424" s="86"/>
      <c r="T424" s="46"/>
      <c r="U424" s="46"/>
      <c r="V424" s="46"/>
      <c r="W424" s="46"/>
      <c r="X424" s="46"/>
      <c r="Y424" s="46"/>
      <c r="Z424" s="46"/>
      <c r="AA424" s="52"/>
      <c r="AB424" s="53">
        <f t="shared" si="0"/>
        <v>0</v>
      </c>
      <c r="AC424" s="54">
        <f t="shared" si="1"/>
        <v>0</v>
      </c>
      <c r="AD424" s="54">
        <f t="shared" si="2"/>
        <v>0</v>
      </c>
      <c r="AE424" s="54">
        <f t="shared" si="3"/>
        <v>0</v>
      </c>
      <c r="AF424" s="24"/>
    </row>
    <row r="425" spans="1:32" s="1" customFormat="1" ht="15" customHeight="1" x14ac:dyDescent="0.2">
      <c r="A425" s="85"/>
      <c r="B425" s="52"/>
      <c r="C425" s="35"/>
      <c r="D425" s="46"/>
      <c r="E425" s="46"/>
      <c r="F425" s="46"/>
      <c r="G425" s="45"/>
      <c r="H425" s="58"/>
      <c r="I425" s="46"/>
      <c r="J425" s="45"/>
      <c r="K425" s="46"/>
      <c r="L425" s="46"/>
      <c r="M425" s="45"/>
      <c r="N425" s="51"/>
      <c r="O425" s="46"/>
      <c r="P425" s="46"/>
      <c r="Q425" s="46"/>
      <c r="R425" s="46"/>
      <c r="S425" s="86"/>
      <c r="T425" s="46"/>
      <c r="U425" s="46"/>
      <c r="V425" s="46"/>
      <c r="W425" s="46"/>
      <c r="X425" s="46"/>
      <c r="Y425" s="45"/>
      <c r="Z425" s="45"/>
      <c r="AA425" s="52"/>
      <c r="AB425" s="53">
        <f t="shared" si="0"/>
        <v>0</v>
      </c>
      <c r="AC425" s="54">
        <f t="shared" si="1"/>
        <v>0</v>
      </c>
      <c r="AD425" s="54">
        <f t="shared" si="2"/>
        <v>0</v>
      </c>
      <c r="AE425" s="54">
        <f t="shared" si="3"/>
        <v>0</v>
      </c>
    </row>
    <row r="426" spans="1:32" s="1" customFormat="1" ht="15" customHeight="1" x14ac:dyDescent="0.2">
      <c r="A426" s="85"/>
      <c r="B426" s="52"/>
      <c r="C426" s="87"/>
      <c r="D426" s="52"/>
      <c r="E426" s="52"/>
      <c r="F426" s="52"/>
      <c r="G426" s="61"/>
      <c r="H426" s="88"/>
      <c r="I426" s="52"/>
      <c r="J426" s="61"/>
      <c r="K426" s="46"/>
      <c r="L426" s="52"/>
      <c r="M426" s="61"/>
      <c r="N426" s="72"/>
      <c r="O426" s="52"/>
      <c r="P426" s="52"/>
      <c r="Q426" s="52"/>
      <c r="R426" s="52"/>
      <c r="S426" s="87"/>
      <c r="T426" s="52"/>
      <c r="U426" s="52"/>
      <c r="V426" s="52"/>
      <c r="W426" s="52"/>
      <c r="X426" s="52"/>
      <c r="Y426" s="52"/>
      <c r="Z426" s="52"/>
      <c r="AA426" s="61"/>
      <c r="AB426" s="53">
        <f t="shared" si="0"/>
        <v>0</v>
      </c>
      <c r="AC426" s="54">
        <f t="shared" si="1"/>
        <v>0</v>
      </c>
      <c r="AD426" s="54">
        <f t="shared" si="2"/>
        <v>0</v>
      </c>
      <c r="AE426" s="54">
        <f t="shared" si="3"/>
        <v>0</v>
      </c>
    </row>
    <row r="427" spans="1:32" s="1" customFormat="1" ht="15" customHeight="1" x14ac:dyDescent="0.2">
      <c r="A427" s="85"/>
      <c r="B427" s="52"/>
      <c r="C427" s="87"/>
      <c r="D427" s="52"/>
      <c r="E427" s="52"/>
      <c r="F427" s="52"/>
      <c r="G427" s="61"/>
      <c r="H427" s="88"/>
      <c r="I427" s="52"/>
      <c r="J427" s="61"/>
      <c r="K427" s="46"/>
      <c r="L427" s="52"/>
      <c r="M427" s="61"/>
      <c r="N427" s="72"/>
      <c r="O427" s="52"/>
      <c r="P427" s="52"/>
      <c r="Q427" s="52"/>
      <c r="R427" s="52"/>
      <c r="S427" s="87"/>
      <c r="T427" s="52"/>
      <c r="U427" s="52"/>
      <c r="V427" s="52"/>
      <c r="W427" s="52"/>
      <c r="X427" s="52"/>
      <c r="Y427" s="52"/>
      <c r="Z427" s="52"/>
      <c r="AA427" s="61"/>
      <c r="AB427" s="53">
        <f t="shared" si="0"/>
        <v>0</v>
      </c>
      <c r="AC427" s="54">
        <f t="shared" si="1"/>
        <v>0</v>
      </c>
      <c r="AD427" s="54">
        <f t="shared" si="2"/>
        <v>0</v>
      </c>
      <c r="AE427" s="54">
        <f t="shared" si="3"/>
        <v>0</v>
      </c>
    </row>
    <row r="428" spans="1:32" s="1" customFormat="1" ht="15" customHeight="1" x14ac:dyDescent="0.2">
      <c r="A428" s="89"/>
      <c r="B428" s="90"/>
      <c r="C428" s="91"/>
      <c r="D428" s="92"/>
      <c r="E428" s="92"/>
      <c r="F428" s="92"/>
      <c r="G428" s="93"/>
      <c r="H428" s="94"/>
      <c r="I428" s="92"/>
      <c r="J428" s="93"/>
      <c r="K428" s="81"/>
      <c r="L428" s="92"/>
      <c r="M428" s="93"/>
      <c r="N428" s="95"/>
      <c r="O428" s="92"/>
      <c r="P428" s="92"/>
      <c r="Q428" s="92"/>
      <c r="R428" s="92"/>
      <c r="S428" s="91"/>
      <c r="T428" s="92"/>
      <c r="U428" s="92"/>
      <c r="V428" s="92"/>
      <c r="W428" s="92"/>
      <c r="X428" s="92"/>
      <c r="Y428" s="92"/>
      <c r="Z428" s="92"/>
      <c r="AA428" s="93"/>
      <c r="AB428" s="53">
        <f t="shared" si="0"/>
        <v>0</v>
      </c>
      <c r="AC428" s="54">
        <f t="shared" si="1"/>
        <v>0</v>
      </c>
      <c r="AD428" s="54">
        <f t="shared" si="2"/>
        <v>0</v>
      </c>
      <c r="AE428" s="54">
        <f t="shared" si="3"/>
        <v>0</v>
      </c>
    </row>
    <row r="429" spans="1:32" s="1" customFormat="1" ht="15" customHeight="1" x14ac:dyDescent="0.2">
      <c r="A429" s="96" t="s">
        <v>203</v>
      </c>
      <c r="B429" s="97"/>
      <c r="C429" s="98"/>
      <c r="D429" s="99" t="str">
        <f>IF(COUNT(D6:D428)=0,"",COUNT(D6:D428)+AF429)</f>
        <v/>
      </c>
      <c r="E429" s="99" t="str">
        <f>IF(COUNT(E6:E428)=0,"",COUNT(E6:E428)+0)</f>
        <v/>
      </c>
      <c r="F429" s="99" t="str">
        <f t="shared" ref="F429:W429" si="4">IF(COUNT(F6:F428)=0,"",COUNT(F6:F428)+0)</f>
        <v/>
      </c>
      <c r="G429" s="99" t="str">
        <f t="shared" si="4"/>
        <v/>
      </c>
      <c r="H429" s="99" t="str">
        <f t="shared" si="4"/>
        <v/>
      </c>
      <c r="I429" s="99" t="str">
        <f t="shared" si="4"/>
        <v/>
      </c>
      <c r="J429" s="99" t="str">
        <f t="shared" si="4"/>
        <v/>
      </c>
      <c r="K429" s="99" t="str">
        <f t="shared" si="4"/>
        <v/>
      </c>
      <c r="L429" s="99" t="str">
        <f t="shared" si="4"/>
        <v/>
      </c>
      <c r="M429" s="99" t="str">
        <f t="shared" si="4"/>
        <v/>
      </c>
      <c r="N429" s="99" t="str">
        <f t="shared" si="4"/>
        <v/>
      </c>
      <c r="O429" s="99" t="str">
        <f t="shared" si="4"/>
        <v/>
      </c>
      <c r="P429" s="99" t="str">
        <f t="shared" si="4"/>
        <v/>
      </c>
      <c r="Q429" s="99" t="str">
        <f t="shared" si="4"/>
        <v/>
      </c>
      <c r="R429" s="99" t="str">
        <f t="shared" si="4"/>
        <v/>
      </c>
      <c r="S429" s="99" t="str">
        <f t="shared" si="4"/>
        <v/>
      </c>
      <c r="T429" s="99" t="str">
        <f t="shared" si="4"/>
        <v/>
      </c>
      <c r="U429" s="99" t="str">
        <f t="shared" si="4"/>
        <v/>
      </c>
      <c r="V429" s="99" t="str">
        <f t="shared" si="4"/>
        <v/>
      </c>
      <c r="W429" s="99" t="str">
        <f t="shared" si="4"/>
        <v/>
      </c>
      <c r="X429" s="100">
        <f>IF(COUNT(X6:X428)=0,0,COUNT(X6:X428))</f>
        <v>0</v>
      </c>
      <c r="Y429" s="100">
        <f>IF(COUNT(Y6:Y428)=0,0,COUNT(Y6:Y428))</f>
        <v>0</v>
      </c>
      <c r="Z429" s="100">
        <f>IF(COUNT(Z6:Z428)=0,0,COUNT(Z6:Z428))</f>
        <v>0</v>
      </c>
      <c r="AA429" s="99" t="str">
        <f>IF(COUNT(AA6:AA428)=0,"",COUNT(AA6:AA428)+0)</f>
        <v/>
      </c>
      <c r="AB429" s="101"/>
      <c r="AC429" s="102"/>
      <c r="AD429" s="103"/>
      <c r="AE429" s="104">
        <v>0</v>
      </c>
      <c r="AF429" s="105">
        <f>X429+Y429+Z429-AE429</f>
        <v>0</v>
      </c>
    </row>
    <row r="430" spans="1:32" s="1" customFormat="1" ht="15" customHeight="1" x14ac:dyDescent="0.2">
      <c r="A430" s="106" t="s">
        <v>204</v>
      </c>
      <c r="B430" s="107"/>
      <c r="C430" s="108"/>
      <c r="D430" s="109" t="str">
        <f t="shared" ref="D430:W430" si="5">IF(D429="","",AVERAGE(D6:D428))</f>
        <v/>
      </c>
      <c r="E430" s="109" t="str">
        <f t="shared" si="5"/>
        <v/>
      </c>
      <c r="F430" s="109" t="str">
        <f t="shared" si="5"/>
        <v/>
      </c>
      <c r="G430" s="110" t="str">
        <f t="shared" si="5"/>
        <v/>
      </c>
      <c r="H430" s="111" t="str">
        <f t="shared" si="5"/>
        <v/>
      </c>
      <c r="I430" s="109" t="str">
        <f t="shared" si="5"/>
        <v/>
      </c>
      <c r="J430" s="109" t="str">
        <f t="shared" si="5"/>
        <v/>
      </c>
      <c r="K430" s="112" t="str">
        <f t="shared" si="5"/>
        <v/>
      </c>
      <c r="L430" s="109" t="str">
        <f t="shared" si="5"/>
        <v/>
      </c>
      <c r="M430" s="109" t="str">
        <f t="shared" si="5"/>
        <v/>
      </c>
      <c r="N430" s="113" t="str">
        <f t="shared" si="5"/>
        <v/>
      </c>
      <c r="O430" s="109" t="str">
        <f t="shared" si="5"/>
        <v/>
      </c>
      <c r="P430" s="109" t="str">
        <f t="shared" si="5"/>
        <v/>
      </c>
      <c r="Q430" s="109" t="str">
        <f t="shared" si="5"/>
        <v/>
      </c>
      <c r="R430" s="109" t="str">
        <f t="shared" si="5"/>
        <v/>
      </c>
      <c r="S430" s="109" t="str">
        <f t="shared" si="5"/>
        <v/>
      </c>
      <c r="T430" s="109" t="str">
        <f t="shared" si="5"/>
        <v/>
      </c>
      <c r="U430" s="109" t="str">
        <f t="shared" si="5"/>
        <v/>
      </c>
      <c r="V430" s="109" t="str">
        <f t="shared" si="5"/>
        <v/>
      </c>
      <c r="W430" s="109" t="str">
        <f t="shared" si="5"/>
        <v/>
      </c>
      <c r="X430" s="114"/>
      <c r="Y430" s="114"/>
      <c r="Z430" s="114"/>
      <c r="AA430" s="115" t="str">
        <f>IF(AA429="","",AVERAGE(AA7:AA428))</f>
        <v/>
      </c>
      <c r="AB430" s="116"/>
      <c r="AC430" s="116"/>
      <c r="AD430" s="117"/>
      <c r="AE430" s="118">
        <v>0</v>
      </c>
    </row>
    <row r="431" spans="1:32" s="1" customFormat="1" ht="15" customHeight="1" x14ac:dyDescent="0.2">
      <c r="A431" s="106" t="s">
        <v>205</v>
      </c>
      <c r="B431" s="107"/>
      <c r="C431" s="108"/>
      <c r="D431" s="119"/>
      <c r="E431" s="119"/>
      <c r="F431" s="119"/>
      <c r="G431" s="120"/>
      <c r="H431" s="121"/>
      <c r="I431" s="119"/>
      <c r="J431" s="119"/>
      <c r="K431" s="122"/>
      <c r="L431" s="119"/>
      <c r="M431" s="119"/>
      <c r="N431" s="123"/>
      <c r="O431" s="119"/>
      <c r="P431" s="119"/>
      <c r="Q431" s="119"/>
      <c r="R431" s="119"/>
      <c r="S431" s="119"/>
      <c r="T431" s="119"/>
      <c r="U431" s="119"/>
      <c r="V431" s="119"/>
      <c r="W431" s="119"/>
      <c r="X431" s="59"/>
      <c r="Y431" s="124"/>
      <c r="Z431" s="124"/>
      <c r="AA431" s="116">
        <v>0</v>
      </c>
      <c r="AB431" s="116"/>
      <c r="AC431" s="116"/>
      <c r="AD431" s="117"/>
      <c r="AE431" s="118"/>
    </row>
    <row r="432" spans="1:32" s="1" customFormat="1" ht="15" customHeight="1" x14ac:dyDescent="0.2">
      <c r="A432" s="125" t="s">
        <v>206</v>
      </c>
      <c r="B432" s="126"/>
      <c r="C432" s="127"/>
      <c r="D432" s="128" t="str">
        <f t="shared" ref="D432:W432" si="6">IF(D429="","",D429-D431)</f>
        <v/>
      </c>
      <c r="E432" s="128" t="str">
        <f t="shared" si="6"/>
        <v/>
      </c>
      <c r="F432" s="128" t="str">
        <f t="shared" si="6"/>
        <v/>
      </c>
      <c r="G432" s="129" t="str">
        <f t="shared" si="6"/>
        <v/>
      </c>
      <c r="H432" s="130" t="str">
        <f t="shared" si="6"/>
        <v/>
      </c>
      <c r="I432" s="128" t="str">
        <f t="shared" si="6"/>
        <v/>
      </c>
      <c r="J432" s="128" t="str">
        <f t="shared" si="6"/>
        <v/>
      </c>
      <c r="K432" s="131" t="str">
        <f t="shared" si="6"/>
        <v/>
      </c>
      <c r="L432" s="128" t="str">
        <f t="shared" si="6"/>
        <v/>
      </c>
      <c r="M432" s="128" t="str">
        <f t="shared" si="6"/>
        <v/>
      </c>
      <c r="N432" s="132" t="str">
        <f t="shared" si="6"/>
        <v/>
      </c>
      <c r="O432" s="128" t="str">
        <f t="shared" si="6"/>
        <v/>
      </c>
      <c r="P432" s="128" t="str">
        <f t="shared" si="6"/>
        <v/>
      </c>
      <c r="Q432" s="128" t="str">
        <f t="shared" si="6"/>
        <v/>
      </c>
      <c r="R432" s="128" t="str">
        <f t="shared" si="6"/>
        <v/>
      </c>
      <c r="S432" s="128" t="str">
        <f t="shared" si="6"/>
        <v/>
      </c>
      <c r="T432" s="128" t="str">
        <f t="shared" si="6"/>
        <v/>
      </c>
      <c r="U432" s="128" t="str">
        <f t="shared" si="6"/>
        <v/>
      </c>
      <c r="V432" s="128" t="str">
        <f t="shared" si="6"/>
        <v/>
      </c>
      <c r="W432" s="128" t="str">
        <f t="shared" si="6"/>
        <v/>
      </c>
      <c r="X432" s="133"/>
      <c r="Y432" s="133"/>
      <c r="Z432" s="133"/>
      <c r="AA432" s="134" t="str">
        <f>IF(AA429="","",AA429-AA431)</f>
        <v/>
      </c>
      <c r="AB432" s="135"/>
      <c r="AC432" s="135"/>
      <c r="AD432" s="136"/>
      <c r="AE432" s="137"/>
    </row>
    <row r="433" spans="1:31" s="1" customFormat="1" ht="15" customHeight="1" x14ac:dyDescent="0.2">
      <c r="C433" s="2"/>
      <c r="G433" s="138"/>
      <c r="H433" s="139"/>
      <c r="K433" s="140"/>
      <c r="N433" s="141"/>
      <c r="X433" s="59"/>
      <c r="Y433" s="59"/>
      <c r="Z433" s="59"/>
      <c r="AB433" s="24"/>
    </row>
    <row r="434" spans="1:31" s="1" customFormat="1" ht="15" customHeight="1" x14ac:dyDescent="0.2">
      <c r="A434" s="142" t="s">
        <v>207</v>
      </c>
      <c r="B434" s="143"/>
      <c r="C434" s="144"/>
      <c r="D434" s="145" t="str">
        <f t="shared" ref="D434:X434" si="7">IF(D432="","",D432*3)</f>
        <v/>
      </c>
      <c r="E434" s="145" t="str">
        <f t="shared" si="7"/>
        <v/>
      </c>
      <c r="F434" s="145" t="str">
        <f t="shared" si="7"/>
        <v/>
      </c>
      <c r="G434" s="146" t="str">
        <f t="shared" si="7"/>
        <v/>
      </c>
      <c r="H434" s="147" t="str">
        <f t="shared" si="7"/>
        <v/>
      </c>
      <c r="I434" s="145" t="str">
        <f t="shared" si="7"/>
        <v/>
      </c>
      <c r="J434" s="145" t="str">
        <f t="shared" si="7"/>
        <v/>
      </c>
      <c r="K434" s="146" t="str">
        <f t="shared" si="7"/>
        <v/>
      </c>
      <c r="L434" s="145" t="str">
        <f t="shared" si="7"/>
        <v/>
      </c>
      <c r="M434" s="145" t="str">
        <f t="shared" si="7"/>
        <v/>
      </c>
      <c r="N434" s="148" t="str">
        <f t="shared" si="7"/>
        <v/>
      </c>
      <c r="O434" s="145" t="str">
        <f t="shared" si="7"/>
        <v/>
      </c>
      <c r="P434" s="145" t="str">
        <f t="shared" si="7"/>
        <v/>
      </c>
      <c r="Q434" s="145" t="str">
        <f t="shared" si="7"/>
        <v/>
      </c>
      <c r="R434" s="145" t="str">
        <f t="shared" si="7"/>
        <v/>
      </c>
      <c r="S434" s="145" t="str">
        <f t="shared" si="7"/>
        <v/>
      </c>
      <c r="T434" s="145" t="str">
        <f t="shared" si="7"/>
        <v/>
      </c>
      <c r="U434" s="145" t="str">
        <f t="shared" si="7"/>
        <v/>
      </c>
      <c r="V434" s="145" t="str">
        <f t="shared" si="7"/>
        <v/>
      </c>
      <c r="W434" s="145" t="str">
        <f t="shared" si="7"/>
        <v/>
      </c>
      <c r="X434" s="149" t="str">
        <f t="shared" si="7"/>
        <v/>
      </c>
      <c r="Y434" s="150"/>
      <c r="Z434" s="150"/>
      <c r="AA434" s="145" t="str">
        <f>IF(AA432="","",AA432*3)</f>
        <v/>
      </c>
      <c r="AB434" s="151"/>
      <c r="AC434" s="145">
        <f t="shared" ref="AC434:AC439" si="8">SUM(D434:AA434)</f>
        <v>0</v>
      </c>
      <c r="AD434" s="152"/>
      <c r="AE434" s="153"/>
    </row>
    <row r="435" spans="1:31" s="1" customFormat="1" ht="15" customHeight="1" x14ac:dyDescent="0.2">
      <c r="A435" s="154" t="s">
        <v>208</v>
      </c>
      <c r="B435" s="155"/>
      <c r="C435" s="156"/>
      <c r="D435" s="157" t="str">
        <f t="shared" ref="D435:X435" si="9">IF(D432="","",10)</f>
        <v/>
      </c>
      <c r="E435" s="157" t="str">
        <f t="shared" si="9"/>
        <v/>
      </c>
      <c r="F435" s="157" t="str">
        <f t="shared" si="9"/>
        <v/>
      </c>
      <c r="G435" s="281" t="str">
        <f t="shared" si="9"/>
        <v/>
      </c>
      <c r="H435" s="282" t="str">
        <f t="shared" si="9"/>
        <v/>
      </c>
      <c r="I435" s="157" t="str">
        <f t="shared" si="9"/>
        <v/>
      </c>
      <c r="J435" s="157" t="str">
        <f t="shared" si="9"/>
        <v/>
      </c>
      <c r="K435" s="281" t="str">
        <f t="shared" si="9"/>
        <v/>
      </c>
      <c r="L435" s="157" t="str">
        <f t="shared" si="9"/>
        <v/>
      </c>
      <c r="M435" s="157" t="str">
        <f t="shared" si="9"/>
        <v/>
      </c>
      <c r="N435" s="283" t="str">
        <f t="shared" si="9"/>
        <v/>
      </c>
      <c r="O435" s="157" t="str">
        <f t="shared" si="9"/>
        <v/>
      </c>
      <c r="P435" s="157" t="str">
        <f t="shared" si="9"/>
        <v/>
      </c>
      <c r="Q435" s="157" t="str">
        <f t="shared" si="9"/>
        <v/>
      </c>
      <c r="R435" s="157" t="str">
        <f t="shared" si="9"/>
        <v/>
      </c>
      <c r="S435" s="281" t="str">
        <f t="shared" si="9"/>
        <v/>
      </c>
      <c r="T435" s="157" t="str">
        <f t="shared" si="9"/>
        <v/>
      </c>
      <c r="U435" s="157" t="str">
        <f t="shared" si="9"/>
        <v/>
      </c>
      <c r="V435" s="157" t="str">
        <f t="shared" si="9"/>
        <v/>
      </c>
      <c r="W435" s="284" t="str">
        <f t="shared" si="9"/>
        <v/>
      </c>
      <c r="X435" s="157" t="str">
        <f t="shared" si="9"/>
        <v/>
      </c>
      <c r="Y435" s="77"/>
      <c r="Z435" s="66"/>
      <c r="AA435" s="157" t="str">
        <f>IF(AA432="","",10)</f>
        <v/>
      </c>
      <c r="AB435" s="161"/>
      <c r="AC435" s="157">
        <f t="shared" si="8"/>
        <v>0</v>
      </c>
      <c r="AD435" s="66"/>
      <c r="AE435" s="162"/>
    </row>
    <row r="436" spans="1:31" s="1" customFormat="1" ht="15" customHeight="1" x14ac:dyDescent="0.2">
      <c r="A436" s="154" t="s">
        <v>209</v>
      </c>
      <c r="B436" s="155"/>
      <c r="C436" s="156"/>
      <c r="D436" s="157" t="str">
        <f t="shared" ref="D436:M436" si="10">IF(D432="","",100)</f>
        <v/>
      </c>
      <c r="E436" s="157" t="str">
        <f t="shared" si="10"/>
        <v/>
      </c>
      <c r="F436" s="157" t="str">
        <f t="shared" si="10"/>
        <v/>
      </c>
      <c r="G436" s="281" t="str">
        <f t="shared" si="10"/>
        <v/>
      </c>
      <c r="H436" s="282" t="str">
        <f t="shared" si="10"/>
        <v/>
      </c>
      <c r="I436" s="157" t="str">
        <f t="shared" si="10"/>
        <v/>
      </c>
      <c r="J436" s="157" t="str">
        <f t="shared" si="10"/>
        <v/>
      </c>
      <c r="K436" s="281" t="str">
        <f t="shared" si="10"/>
        <v/>
      </c>
      <c r="L436" s="157" t="str">
        <f t="shared" si="10"/>
        <v/>
      </c>
      <c r="M436" s="157" t="str">
        <f t="shared" si="10"/>
        <v/>
      </c>
      <c r="N436" s="283" t="str">
        <f t="shared" ref="N436:X436" si="11">IF(N432="","",0)</f>
        <v/>
      </c>
      <c r="O436" s="157" t="str">
        <f t="shared" si="11"/>
        <v/>
      </c>
      <c r="P436" s="157" t="str">
        <f t="shared" si="11"/>
        <v/>
      </c>
      <c r="Q436" s="157" t="str">
        <f t="shared" si="11"/>
        <v/>
      </c>
      <c r="R436" s="157" t="str">
        <f t="shared" si="11"/>
        <v/>
      </c>
      <c r="S436" s="281" t="str">
        <f t="shared" si="11"/>
        <v/>
      </c>
      <c r="T436" s="157" t="str">
        <f t="shared" si="11"/>
        <v/>
      </c>
      <c r="U436" s="157" t="str">
        <f t="shared" si="11"/>
        <v/>
      </c>
      <c r="V436" s="157" t="str">
        <f t="shared" si="11"/>
        <v/>
      </c>
      <c r="W436" s="284" t="str">
        <f t="shared" si="11"/>
        <v/>
      </c>
      <c r="X436" s="157" t="str">
        <f t="shared" si="11"/>
        <v/>
      </c>
      <c r="Y436" s="77"/>
      <c r="Z436" s="66"/>
      <c r="AA436" s="157" t="str">
        <f>IF(AA432="","",0)</f>
        <v/>
      </c>
      <c r="AB436" s="161"/>
      <c r="AC436" s="157">
        <f t="shared" si="8"/>
        <v>0</v>
      </c>
      <c r="AD436" s="66"/>
      <c r="AE436" s="162"/>
    </row>
    <row r="437" spans="1:31" s="1" customFormat="1" ht="15" customHeight="1" x14ac:dyDescent="0.2">
      <c r="A437" s="154" t="s">
        <v>210</v>
      </c>
      <c r="B437" s="155"/>
      <c r="C437" s="156"/>
      <c r="D437" s="163" t="str">
        <f t="shared" ref="D437:X437" si="12">IF(D434="","",SUM(D434:D436))</f>
        <v/>
      </c>
      <c r="E437" s="163" t="str">
        <f t="shared" si="12"/>
        <v/>
      </c>
      <c r="F437" s="163" t="str">
        <f t="shared" si="12"/>
        <v/>
      </c>
      <c r="G437" s="285" t="str">
        <f t="shared" si="12"/>
        <v/>
      </c>
      <c r="H437" s="286" t="str">
        <f t="shared" si="12"/>
        <v/>
      </c>
      <c r="I437" s="163" t="str">
        <f t="shared" si="12"/>
        <v/>
      </c>
      <c r="J437" s="163" t="str">
        <f t="shared" si="12"/>
        <v/>
      </c>
      <c r="K437" s="285" t="str">
        <f t="shared" si="12"/>
        <v/>
      </c>
      <c r="L437" s="163" t="str">
        <f t="shared" si="12"/>
        <v/>
      </c>
      <c r="M437" s="163" t="str">
        <f t="shared" si="12"/>
        <v/>
      </c>
      <c r="N437" s="287" t="str">
        <f t="shared" si="12"/>
        <v/>
      </c>
      <c r="O437" s="163" t="str">
        <f t="shared" si="12"/>
        <v/>
      </c>
      <c r="P437" s="163" t="str">
        <f t="shared" si="12"/>
        <v/>
      </c>
      <c r="Q437" s="163" t="str">
        <f t="shared" si="12"/>
        <v/>
      </c>
      <c r="R437" s="163" t="str">
        <f t="shared" si="12"/>
        <v/>
      </c>
      <c r="S437" s="285" t="str">
        <f t="shared" si="12"/>
        <v/>
      </c>
      <c r="T437" s="163" t="str">
        <f t="shared" si="12"/>
        <v/>
      </c>
      <c r="U437" s="163" t="str">
        <f t="shared" si="12"/>
        <v/>
      </c>
      <c r="V437" s="163" t="str">
        <f t="shared" si="12"/>
        <v/>
      </c>
      <c r="W437" s="288" t="str">
        <f t="shared" si="12"/>
        <v/>
      </c>
      <c r="X437" s="163" t="str">
        <f t="shared" si="12"/>
        <v/>
      </c>
      <c r="Y437" s="289"/>
      <c r="Z437" s="290"/>
      <c r="AA437" s="288" t="str">
        <f t="shared" ref="AA437" si="13">IF(AA434="","",SUM(AA434:AA436))</f>
        <v/>
      </c>
      <c r="AB437" s="164"/>
      <c r="AC437" s="157">
        <f t="shared" si="8"/>
        <v>0</v>
      </c>
      <c r="AD437" s="66"/>
      <c r="AE437" s="162"/>
    </row>
    <row r="438" spans="1:31" s="1" customFormat="1" ht="15" customHeight="1" x14ac:dyDescent="0.2">
      <c r="A438" s="154" t="s">
        <v>211</v>
      </c>
      <c r="B438" s="155"/>
      <c r="C438" s="156"/>
      <c r="D438" s="157"/>
      <c r="E438" s="157"/>
      <c r="F438" s="157"/>
      <c r="G438" s="158"/>
      <c r="H438" s="159"/>
      <c r="I438" s="157"/>
      <c r="J438" s="157"/>
      <c r="K438" s="158"/>
      <c r="L438" s="157"/>
      <c r="M438" s="157"/>
      <c r="N438" s="160"/>
      <c r="O438" s="157"/>
      <c r="P438" s="157"/>
      <c r="Q438" s="157"/>
      <c r="R438" s="157"/>
      <c r="S438" s="157"/>
      <c r="T438" s="157"/>
      <c r="U438" s="157"/>
      <c r="V438" s="157"/>
      <c r="W438" s="157"/>
      <c r="X438" s="69"/>
      <c r="Y438" s="69"/>
      <c r="Z438" s="69"/>
      <c r="AA438" s="157"/>
      <c r="AB438" s="161"/>
      <c r="AC438" s="157">
        <f t="shared" si="8"/>
        <v>0</v>
      </c>
      <c r="AD438" s="66"/>
      <c r="AE438" s="162"/>
    </row>
    <row r="439" spans="1:31" s="1" customFormat="1" ht="15" customHeight="1" x14ac:dyDescent="0.2">
      <c r="A439" s="165" t="s">
        <v>212</v>
      </c>
      <c r="B439" s="166"/>
      <c r="C439" s="167"/>
      <c r="D439" s="168" t="str">
        <f t="shared" ref="D439:W439" si="14">IF(D437="","",(D438-D437))</f>
        <v/>
      </c>
      <c r="E439" s="168" t="str">
        <f t="shared" si="14"/>
        <v/>
      </c>
      <c r="F439" s="168" t="str">
        <f t="shared" si="14"/>
        <v/>
      </c>
      <c r="G439" s="169" t="str">
        <f t="shared" si="14"/>
        <v/>
      </c>
      <c r="H439" s="170" t="str">
        <f t="shared" si="14"/>
        <v/>
      </c>
      <c r="I439" s="168" t="str">
        <f t="shared" si="14"/>
        <v/>
      </c>
      <c r="J439" s="168" t="str">
        <f t="shared" si="14"/>
        <v/>
      </c>
      <c r="K439" s="169" t="str">
        <f t="shared" si="14"/>
        <v/>
      </c>
      <c r="L439" s="168" t="str">
        <f t="shared" si="14"/>
        <v/>
      </c>
      <c r="M439" s="168" t="str">
        <f t="shared" si="14"/>
        <v/>
      </c>
      <c r="N439" s="171" t="str">
        <f t="shared" si="14"/>
        <v/>
      </c>
      <c r="O439" s="168" t="str">
        <f t="shared" si="14"/>
        <v/>
      </c>
      <c r="P439" s="168" t="str">
        <f t="shared" si="14"/>
        <v/>
      </c>
      <c r="Q439" s="168" t="str">
        <f t="shared" si="14"/>
        <v/>
      </c>
      <c r="R439" s="168" t="str">
        <f t="shared" si="14"/>
        <v/>
      </c>
      <c r="S439" s="168" t="str">
        <f t="shared" si="14"/>
        <v/>
      </c>
      <c r="T439" s="168" t="str">
        <f t="shared" si="14"/>
        <v/>
      </c>
      <c r="U439" s="168" t="str">
        <f t="shared" si="14"/>
        <v/>
      </c>
      <c r="V439" s="168" t="str">
        <f t="shared" si="14"/>
        <v/>
      </c>
      <c r="W439" s="168" t="str">
        <f t="shared" si="14"/>
        <v/>
      </c>
      <c r="X439" s="172"/>
      <c r="Y439" s="172"/>
      <c r="Z439" s="172"/>
      <c r="AA439" s="168"/>
      <c r="AB439" s="135"/>
      <c r="AC439" s="168">
        <f t="shared" si="8"/>
        <v>0</v>
      </c>
      <c r="AD439" s="173"/>
      <c r="AE439" s="174"/>
    </row>
    <row r="440" spans="1:31" s="1" customFormat="1" ht="15" customHeight="1" x14ac:dyDescent="0.25">
      <c r="A440" s="175" t="s">
        <v>213</v>
      </c>
      <c r="B440" s="176"/>
      <c r="C440" s="177"/>
      <c r="D440" s="178"/>
      <c r="E440" s="178"/>
      <c r="F440" s="178"/>
      <c r="G440" s="179"/>
      <c r="H440" s="180"/>
      <c r="I440" s="178"/>
      <c r="J440" s="181"/>
      <c r="K440" s="140"/>
      <c r="M440" s="182"/>
      <c r="N440" s="8"/>
      <c r="S440" s="2"/>
      <c r="X440" s="59"/>
      <c r="Y440" s="59"/>
      <c r="Z440" s="59"/>
      <c r="AB440" s="24"/>
    </row>
    <row r="441" spans="1:31" s="1" customFormat="1" ht="15" customHeight="1" x14ac:dyDescent="0.25">
      <c r="A441" s="175" t="s">
        <v>214</v>
      </c>
      <c r="B441" s="176"/>
      <c r="C441" s="178" t="s">
        <v>42</v>
      </c>
      <c r="D441" s="291" t="s">
        <v>215</v>
      </c>
      <c r="E441" s="291"/>
      <c r="F441" s="291"/>
      <c r="G441" s="291"/>
      <c r="H441" s="291"/>
      <c r="I441" s="291"/>
      <c r="J441" s="291"/>
      <c r="K441" s="140"/>
      <c r="M441" s="182"/>
      <c r="N441" s="8"/>
      <c r="S441" s="2"/>
      <c r="X441" s="59"/>
      <c r="Y441" s="59"/>
      <c r="Z441" s="59"/>
      <c r="AB441" s="24"/>
    </row>
    <row r="442" spans="1:31" s="1" customFormat="1" ht="15" customHeight="1" x14ac:dyDescent="0.25">
      <c r="A442" s="175"/>
      <c r="B442" s="176"/>
      <c r="C442" s="178" t="s">
        <v>52</v>
      </c>
      <c r="D442" s="291" t="s">
        <v>216</v>
      </c>
      <c r="E442" s="291"/>
      <c r="F442" s="291"/>
      <c r="G442" s="291"/>
      <c r="H442" s="291"/>
      <c r="I442" s="291"/>
      <c r="J442" s="291"/>
      <c r="K442" s="140"/>
      <c r="L442" s="183"/>
      <c r="M442" s="182"/>
      <c r="N442" s="8"/>
      <c r="S442" s="2"/>
      <c r="X442" s="59"/>
      <c r="Y442" s="59"/>
      <c r="Z442" s="59"/>
      <c r="AB442" s="24">
        <f>SUM(AB6:AB428)</f>
        <v>0</v>
      </c>
    </row>
    <row r="443" spans="1:31" s="1" customFormat="1" ht="15" customHeight="1" x14ac:dyDescent="0.25">
      <c r="A443" s="175"/>
      <c r="B443" s="176"/>
      <c r="C443" s="178" t="s">
        <v>55</v>
      </c>
      <c r="D443" s="291" t="s">
        <v>217</v>
      </c>
      <c r="E443" s="291"/>
      <c r="F443" s="291"/>
      <c r="G443" s="291"/>
      <c r="H443" s="291"/>
      <c r="I443" s="291"/>
      <c r="J443" s="291"/>
      <c r="K443" s="140"/>
      <c r="M443" s="182"/>
      <c r="N443" s="8"/>
      <c r="S443" s="2"/>
      <c r="X443" s="59"/>
      <c r="Y443" s="59"/>
      <c r="Z443" s="59"/>
      <c r="AB443" s="184">
        <f>SUM(D429:W429)</f>
        <v>0</v>
      </c>
    </row>
    <row r="444" spans="1:31" s="1" customFormat="1" ht="15" customHeight="1" x14ac:dyDescent="0.25">
      <c r="A444" s="175"/>
      <c r="B444" s="178"/>
      <c r="C444" s="178" t="s">
        <v>47</v>
      </c>
      <c r="D444" s="291" t="s">
        <v>218</v>
      </c>
      <c r="E444" s="291"/>
      <c r="F444" s="291"/>
      <c r="G444" s="291"/>
      <c r="H444" s="291"/>
      <c r="I444" s="291"/>
      <c r="J444" s="291"/>
      <c r="K444" s="140"/>
      <c r="M444" s="182"/>
      <c r="N444" s="8"/>
      <c r="S444" s="2"/>
      <c r="X444" s="59"/>
      <c r="Y444" s="59"/>
      <c r="Z444" s="59"/>
      <c r="AB444" s="184">
        <f>AB443-AB442</f>
        <v>0</v>
      </c>
    </row>
    <row r="445" spans="1:31" s="1" customFormat="1" ht="15" customHeight="1" x14ac:dyDescent="0.25">
      <c r="A445" s="175"/>
      <c r="B445" s="178"/>
      <c r="C445" s="178" t="s">
        <v>54</v>
      </c>
      <c r="D445" s="291" t="s">
        <v>219</v>
      </c>
      <c r="E445" s="291"/>
      <c r="F445" s="291"/>
      <c r="G445" s="291"/>
      <c r="H445" s="291"/>
      <c r="I445" s="291"/>
      <c r="J445" s="291"/>
      <c r="K445" s="140"/>
      <c r="M445" s="182"/>
      <c r="N445" s="8"/>
      <c r="S445" s="2"/>
      <c r="X445" s="59"/>
      <c r="Y445" s="59"/>
      <c r="Z445" s="59"/>
      <c r="AB445" s="24"/>
    </row>
    <row r="446" spans="1:31" s="1" customFormat="1" ht="15" customHeight="1" x14ac:dyDescent="0.25">
      <c r="A446" s="175"/>
      <c r="B446" s="178"/>
      <c r="C446" s="178" t="s">
        <v>88</v>
      </c>
      <c r="D446" s="291" t="s">
        <v>220</v>
      </c>
      <c r="E446" s="291"/>
      <c r="F446" s="291"/>
      <c r="G446" s="291"/>
      <c r="H446" s="291"/>
      <c r="I446" s="291"/>
      <c r="J446" s="291"/>
      <c r="K446" s="140"/>
      <c r="M446" s="182"/>
      <c r="N446" s="8"/>
      <c r="S446" s="2"/>
      <c r="X446" s="59"/>
      <c r="Y446" s="59"/>
      <c r="Z446" s="59"/>
      <c r="AB446" s="24"/>
    </row>
    <row r="447" spans="1:31" s="1" customFormat="1" ht="15" customHeight="1" x14ac:dyDescent="0.25">
      <c r="A447" s="175"/>
      <c r="B447" s="178"/>
      <c r="C447" s="178" t="s">
        <v>44</v>
      </c>
      <c r="D447" s="291" t="s">
        <v>221</v>
      </c>
      <c r="E447" s="291"/>
      <c r="F447" s="291"/>
      <c r="G447" s="291"/>
      <c r="H447" s="291"/>
      <c r="I447" s="291"/>
      <c r="J447" s="291"/>
      <c r="K447" s="140"/>
      <c r="M447" s="182"/>
      <c r="N447" s="8"/>
      <c r="S447" s="2"/>
      <c r="X447" s="59"/>
      <c r="Y447" s="59"/>
      <c r="Z447" s="59"/>
      <c r="AB447" s="24"/>
    </row>
    <row r="448" spans="1:31" ht="15" customHeight="1" x14ac:dyDescent="0.25">
      <c r="A448" s="175"/>
      <c r="B448" s="178"/>
      <c r="C448" s="177"/>
      <c r="D448" s="178"/>
      <c r="E448" s="178"/>
      <c r="F448" s="178"/>
      <c r="G448" s="185"/>
      <c r="H448" s="186"/>
      <c r="I448" s="178"/>
      <c r="J448" s="187"/>
    </row>
    <row r="449" spans="1:10" ht="15" customHeight="1" x14ac:dyDescent="0.25">
      <c r="A449" s="188" t="s">
        <v>222</v>
      </c>
      <c r="B449" s="189"/>
      <c r="C449" s="176"/>
      <c r="D449" s="189"/>
      <c r="E449" s="189"/>
      <c r="F449" s="189"/>
      <c r="G449" s="185"/>
      <c r="H449" s="186"/>
      <c r="I449" s="178"/>
      <c r="J449" s="187"/>
    </row>
    <row r="450" spans="1:10" x14ac:dyDescent="0.25">
      <c r="A450" s="175" t="s">
        <v>223</v>
      </c>
      <c r="B450" s="177" t="s">
        <v>4</v>
      </c>
      <c r="C450" s="190" t="s">
        <v>224</v>
      </c>
      <c r="D450" s="177"/>
      <c r="E450" s="177"/>
      <c r="F450" s="177"/>
      <c r="G450" s="185"/>
      <c r="H450" s="186"/>
      <c r="I450" s="178"/>
      <c r="J450" s="187"/>
    </row>
    <row r="451" spans="1:10" x14ac:dyDescent="0.25">
      <c r="A451" s="175" t="s">
        <v>223</v>
      </c>
      <c r="B451" s="177" t="s">
        <v>3</v>
      </c>
      <c r="C451" s="190" t="s">
        <v>225</v>
      </c>
      <c r="D451" s="177"/>
      <c r="E451" s="177"/>
      <c r="F451" s="177"/>
      <c r="G451" s="185"/>
      <c r="H451" s="186"/>
      <c r="I451" s="178"/>
      <c r="J451" s="187"/>
    </row>
    <row r="452" spans="1:10" x14ac:dyDescent="0.25">
      <c r="A452" s="175" t="s">
        <v>223</v>
      </c>
      <c r="B452" s="177" t="s">
        <v>6</v>
      </c>
      <c r="C452" s="190" t="s">
        <v>226</v>
      </c>
      <c r="D452" s="177"/>
      <c r="E452" s="177"/>
      <c r="F452" s="177"/>
      <c r="G452" s="185"/>
      <c r="H452" s="186"/>
      <c r="I452" s="178"/>
      <c r="J452" s="187"/>
    </row>
    <row r="453" spans="1:10" x14ac:dyDescent="0.25">
      <c r="A453" s="175" t="s">
        <v>223</v>
      </c>
      <c r="B453" s="177" t="s">
        <v>9</v>
      </c>
      <c r="C453" s="190" t="s">
        <v>227</v>
      </c>
      <c r="D453" s="177"/>
      <c r="E453" s="177"/>
      <c r="F453" s="177"/>
      <c r="G453" s="185"/>
      <c r="H453" s="186"/>
      <c r="I453" s="178"/>
      <c r="J453" s="187"/>
    </row>
    <row r="454" spans="1:10" x14ac:dyDescent="0.25">
      <c r="A454" s="175" t="s">
        <v>223</v>
      </c>
      <c r="B454" s="177" t="s">
        <v>8</v>
      </c>
      <c r="C454" s="190" t="s">
        <v>228</v>
      </c>
      <c r="D454" s="177"/>
      <c r="E454" s="177"/>
      <c r="F454" s="177"/>
      <c r="G454" s="185"/>
      <c r="H454" s="186"/>
      <c r="I454" s="178"/>
      <c r="J454" s="187"/>
    </row>
    <row r="455" spans="1:10" x14ac:dyDescent="0.25">
      <c r="A455" s="175" t="s">
        <v>223</v>
      </c>
      <c r="B455" s="177" t="s">
        <v>12</v>
      </c>
      <c r="C455" s="190" t="s">
        <v>229</v>
      </c>
      <c r="D455" s="177"/>
      <c r="E455" s="177"/>
      <c r="F455" s="177"/>
      <c r="G455" s="185"/>
      <c r="H455" s="186"/>
      <c r="I455" s="178"/>
      <c r="J455" s="187"/>
    </row>
    <row r="456" spans="1:10" x14ac:dyDescent="0.25">
      <c r="A456" s="175" t="s">
        <v>223</v>
      </c>
      <c r="B456" s="177" t="s">
        <v>5</v>
      </c>
      <c r="C456" s="190" t="s">
        <v>230</v>
      </c>
      <c r="D456" s="177"/>
      <c r="E456" s="177"/>
      <c r="F456" s="177"/>
      <c r="G456" s="185"/>
      <c r="H456" s="186"/>
      <c r="I456" s="178"/>
      <c r="J456" s="187"/>
    </row>
    <row r="457" spans="1:10" x14ac:dyDescent="0.25">
      <c r="A457" s="175" t="s">
        <v>223</v>
      </c>
      <c r="B457" s="177" t="s">
        <v>10</v>
      </c>
      <c r="C457" s="190" t="s">
        <v>231</v>
      </c>
      <c r="D457" s="177"/>
      <c r="E457" s="177"/>
      <c r="F457" s="177"/>
      <c r="G457" s="185"/>
      <c r="H457" s="186"/>
      <c r="I457" s="178"/>
      <c r="J457" s="187"/>
    </row>
    <row r="458" spans="1:10" x14ac:dyDescent="0.25">
      <c r="A458" s="175" t="s">
        <v>223</v>
      </c>
      <c r="B458" s="177" t="s">
        <v>7</v>
      </c>
      <c r="C458" s="190" t="s">
        <v>232</v>
      </c>
      <c r="D458" s="177"/>
      <c r="E458" s="177"/>
      <c r="F458" s="177"/>
      <c r="G458" s="185"/>
      <c r="H458" s="186"/>
      <c r="I458" s="178"/>
      <c r="J458" s="187"/>
    </row>
    <row r="459" spans="1:10" x14ac:dyDescent="0.25">
      <c r="A459" s="175" t="s">
        <v>223</v>
      </c>
      <c r="B459" s="177" t="s">
        <v>11</v>
      </c>
      <c r="C459" s="190" t="s">
        <v>233</v>
      </c>
      <c r="D459" s="177"/>
      <c r="E459" s="177"/>
      <c r="F459" s="177"/>
      <c r="G459" s="185"/>
      <c r="H459" s="186"/>
      <c r="I459" s="178"/>
      <c r="J459" s="187"/>
    </row>
    <row r="460" spans="1:10" x14ac:dyDescent="0.25">
      <c r="A460" s="191" t="s">
        <v>234</v>
      </c>
      <c r="B460" s="189"/>
      <c r="C460" s="192"/>
      <c r="D460" s="189"/>
      <c r="E460" s="189"/>
      <c r="F460" s="189"/>
      <c r="G460" s="185"/>
      <c r="H460" s="186"/>
      <c r="I460" s="178"/>
      <c r="J460" s="187"/>
    </row>
    <row r="461" spans="1:10" x14ac:dyDescent="0.25">
      <c r="A461" s="193" t="s">
        <v>235</v>
      </c>
      <c r="B461" s="189" t="s">
        <v>236</v>
      </c>
      <c r="C461" s="192" t="s">
        <v>237</v>
      </c>
      <c r="D461" s="189"/>
      <c r="E461" s="189"/>
      <c r="F461" s="189"/>
      <c r="G461" s="194"/>
      <c r="H461" s="186"/>
      <c r="I461" s="178"/>
      <c r="J461" s="187"/>
    </row>
    <row r="462" spans="1:10" x14ac:dyDescent="0.25">
      <c r="A462" s="193" t="s">
        <v>235</v>
      </c>
      <c r="B462" s="189" t="s">
        <v>238</v>
      </c>
      <c r="C462" s="192" t="s">
        <v>239</v>
      </c>
      <c r="D462" s="189"/>
      <c r="E462" s="189"/>
      <c r="F462" s="189"/>
      <c r="G462" s="194"/>
      <c r="H462" s="186"/>
      <c r="I462" s="178"/>
      <c r="J462" s="187"/>
    </row>
    <row r="463" spans="1:10" x14ac:dyDescent="0.25">
      <c r="A463" s="193" t="s">
        <v>235</v>
      </c>
      <c r="B463" s="189" t="s">
        <v>240</v>
      </c>
      <c r="C463" s="192" t="s">
        <v>241</v>
      </c>
      <c r="D463" s="189"/>
      <c r="E463" s="189"/>
      <c r="F463" s="189"/>
      <c r="G463" s="194"/>
      <c r="H463" s="186"/>
      <c r="I463" s="178"/>
      <c r="J463" s="187"/>
    </row>
    <row r="464" spans="1:10" x14ac:dyDescent="0.25">
      <c r="A464" s="193" t="s">
        <v>235</v>
      </c>
      <c r="B464" s="189" t="s">
        <v>242</v>
      </c>
      <c r="C464" s="192" t="s">
        <v>243</v>
      </c>
      <c r="D464" s="189"/>
      <c r="E464" s="189"/>
      <c r="F464" s="189"/>
      <c r="G464" s="194"/>
      <c r="H464" s="186"/>
      <c r="I464" s="178"/>
      <c r="J464" s="187"/>
    </row>
    <row r="465" spans="1:10" x14ac:dyDescent="0.25">
      <c r="A465" s="193" t="s">
        <v>235</v>
      </c>
      <c r="B465" s="189" t="s">
        <v>244</v>
      </c>
      <c r="C465" s="192" t="s">
        <v>245</v>
      </c>
      <c r="D465" s="189"/>
      <c r="E465" s="189"/>
      <c r="F465" s="189"/>
      <c r="G465" s="194"/>
      <c r="H465" s="186"/>
      <c r="I465" s="178"/>
      <c r="J465" s="187"/>
    </row>
    <row r="466" spans="1:10" x14ac:dyDescent="0.25">
      <c r="A466" s="193" t="s">
        <v>235</v>
      </c>
      <c r="B466" s="189" t="s">
        <v>246</v>
      </c>
      <c r="C466" s="192" t="s">
        <v>247</v>
      </c>
      <c r="D466" s="189"/>
      <c r="E466" s="189"/>
      <c r="F466" s="189"/>
      <c r="G466" s="194"/>
      <c r="H466" s="186"/>
      <c r="I466" s="178"/>
      <c r="J466" s="187"/>
    </row>
    <row r="467" spans="1:10" x14ac:dyDescent="0.25">
      <c r="A467" s="193" t="s">
        <v>235</v>
      </c>
      <c r="B467" s="189" t="s">
        <v>248</v>
      </c>
      <c r="C467" s="192" t="s">
        <v>249</v>
      </c>
      <c r="D467" s="189"/>
      <c r="E467" s="189"/>
      <c r="F467" s="189"/>
      <c r="G467" s="194"/>
      <c r="H467" s="186"/>
      <c r="I467" s="178"/>
      <c r="J467" s="187"/>
    </row>
    <row r="468" spans="1:10" x14ac:dyDescent="0.25">
      <c r="A468" s="193" t="s">
        <v>235</v>
      </c>
      <c r="B468" s="189" t="s">
        <v>250</v>
      </c>
      <c r="C468" s="192" t="s">
        <v>251</v>
      </c>
      <c r="D468" s="189"/>
      <c r="E468" s="189"/>
      <c r="F468" s="189"/>
      <c r="G468" s="194"/>
      <c r="H468" s="186"/>
      <c r="I468" s="178"/>
      <c r="J468" s="187"/>
    </row>
    <row r="471" spans="1:10" x14ac:dyDescent="0.25">
      <c r="B471" s="195"/>
      <c r="C471" s="195"/>
      <c r="D471" s="196"/>
      <c r="E471" s="196"/>
    </row>
    <row r="472" spans="1:10" x14ac:dyDescent="0.25">
      <c r="A472" s="195"/>
    </row>
    <row r="473" spans="1:10" x14ac:dyDescent="0.25">
      <c r="C473" s="197"/>
      <c r="E473" s="198"/>
      <c r="F473" s="198"/>
    </row>
    <row r="474" spans="1:10" x14ac:dyDescent="0.25">
      <c r="C474" s="197"/>
      <c r="E474" s="198"/>
      <c r="F474" s="198"/>
    </row>
    <row r="475" spans="1:10" x14ac:dyDescent="0.25">
      <c r="C475" s="197"/>
      <c r="E475" s="198"/>
      <c r="F475" s="198"/>
    </row>
    <row r="476" spans="1:10" x14ac:dyDescent="0.25">
      <c r="C476" s="197"/>
      <c r="E476" s="198"/>
      <c r="F476" s="198"/>
    </row>
    <row r="477" spans="1:10" x14ac:dyDescent="0.25">
      <c r="C477" s="197"/>
      <c r="E477" s="198"/>
      <c r="F477" s="198"/>
    </row>
    <row r="478" spans="1:10" x14ac:dyDescent="0.25">
      <c r="C478" s="197"/>
      <c r="E478" s="198"/>
      <c r="F478" s="198"/>
    </row>
    <row r="479" spans="1:10" x14ac:dyDescent="0.25">
      <c r="C479" s="197"/>
      <c r="E479" s="198"/>
      <c r="F479" s="198"/>
    </row>
    <row r="480" spans="1:10" x14ac:dyDescent="0.25">
      <c r="C480" s="197"/>
      <c r="E480" s="198"/>
      <c r="F480" s="198"/>
    </row>
    <row r="481" spans="3:6" x14ac:dyDescent="0.25">
      <c r="C481" s="197"/>
      <c r="E481" s="198"/>
      <c r="F481" s="198"/>
    </row>
    <row r="482" spans="3:6" x14ac:dyDescent="0.25">
      <c r="C482" s="197"/>
      <c r="E482" s="198"/>
      <c r="F482" s="198"/>
    </row>
    <row r="483" spans="3:6" x14ac:dyDescent="0.25">
      <c r="C483" s="197"/>
      <c r="E483" s="198"/>
      <c r="F483" s="198"/>
    </row>
    <row r="484" spans="3:6" x14ac:dyDescent="0.25">
      <c r="C484" s="197"/>
      <c r="E484" s="198"/>
      <c r="F484" s="198"/>
    </row>
    <row r="485" spans="3:6" x14ac:dyDescent="0.25">
      <c r="C485" s="197"/>
      <c r="E485" s="198"/>
      <c r="F485" s="198"/>
    </row>
    <row r="486" spans="3:6" x14ac:dyDescent="0.25">
      <c r="C486" s="197"/>
      <c r="E486" s="198"/>
      <c r="F486" s="198"/>
    </row>
    <row r="487" spans="3:6" x14ac:dyDescent="0.25">
      <c r="C487" s="197"/>
      <c r="E487" s="198"/>
      <c r="F487" s="198"/>
    </row>
    <row r="488" spans="3:6" x14ac:dyDescent="0.25">
      <c r="C488" s="197"/>
      <c r="E488" s="198"/>
      <c r="F488" s="198"/>
    </row>
    <row r="489" spans="3:6" x14ac:dyDescent="0.25">
      <c r="C489" s="197"/>
      <c r="E489" s="198"/>
      <c r="F489" s="198"/>
    </row>
    <row r="490" spans="3:6" x14ac:dyDescent="0.25">
      <c r="C490" s="197"/>
      <c r="E490" s="198"/>
      <c r="F490" s="198"/>
    </row>
    <row r="491" spans="3:6" x14ac:dyDescent="0.25">
      <c r="C491" s="197"/>
      <c r="D491" s="198"/>
      <c r="E491" s="198"/>
    </row>
    <row r="492" spans="3:6" x14ac:dyDescent="0.25">
      <c r="C492" s="197"/>
      <c r="D492" s="198"/>
      <c r="E492" s="198"/>
    </row>
    <row r="493" spans="3:6" x14ac:dyDescent="0.25">
      <c r="C493" s="197"/>
      <c r="D493" s="198"/>
      <c r="E493" s="198"/>
    </row>
    <row r="494" spans="3:6" x14ac:dyDescent="0.25">
      <c r="C494" s="197"/>
      <c r="D494" s="198"/>
      <c r="E494" s="198"/>
    </row>
    <row r="495" spans="3:6" x14ac:dyDescent="0.25">
      <c r="C495" s="197"/>
      <c r="D495" s="198"/>
      <c r="E495" s="198"/>
    </row>
    <row r="496" spans="3:6" x14ac:dyDescent="0.25">
      <c r="C496" s="197"/>
      <c r="D496" s="198"/>
      <c r="E496" s="198"/>
    </row>
    <row r="497" spans="3:5" x14ac:dyDescent="0.25">
      <c r="C497" s="197"/>
      <c r="D497" s="198"/>
      <c r="E497" s="198"/>
    </row>
    <row r="498" spans="3:5" x14ac:dyDescent="0.25">
      <c r="C498" s="197"/>
      <c r="D498" s="198"/>
      <c r="E498" s="198"/>
    </row>
    <row r="499" spans="3:5" x14ac:dyDescent="0.25">
      <c r="C499" s="197"/>
      <c r="D499" s="198"/>
      <c r="E499" s="198"/>
    </row>
  </sheetData>
  <sortState xmlns:xlrd2="http://schemas.microsoft.com/office/spreadsheetml/2017/richdata2" ref="A6:AE412">
    <sortCondition ref="A6:A412"/>
    <sortCondition ref="C6:C412"/>
  </sortState>
  <mergeCells count="7">
    <mergeCell ref="D446:J446"/>
    <mergeCell ref="D447:J447"/>
    <mergeCell ref="D441:J441"/>
    <mergeCell ref="D442:J442"/>
    <mergeCell ref="D443:J443"/>
    <mergeCell ref="D444:J444"/>
    <mergeCell ref="D445:J445"/>
  </mergeCells>
  <conditionalFormatting sqref="D6:F19 D21:F26 E27:F27 D28:F112 D114:F171 D174:F184 D187:F216 D218:F224 D226:F314 E315:F315 D316:F348 E349:F349 D350:F356 D359:F360 D376:F376 D392:F392 D408:F408">
    <cfRule type="cellIs" dxfId="74" priority="3" operator="greaterThan">
      <formula>50</formula>
    </cfRule>
  </conditionalFormatting>
  <conditionalFormatting sqref="D439:W439">
    <cfRule type="cellIs" dxfId="73" priority="1" operator="lessThan">
      <formula>-167</formula>
    </cfRule>
  </conditionalFormatting>
  <conditionalFormatting sqref="D5:AA5 G6:W19 AA6:AA19 D20:Z20 G21:W58 AA21:AA112 G59:N59 P59:W59 G60:W95 G96:T96 V96:W96 G97:W112 D113:Z113 G114:W171 AA114:AA171 D172:Z173 G174:W184 AA174:AA184 D185:Z186 G187:W216 AA187:AA216 D217:Z217 G218:W224 AA218:AA224 D225:Z225 G226:W356 AA226:AA356 D357:Z358 G359:W360 AA359:AA360 D361:Z375 G376:W376 AA376 D377:Z391 G392:W392 AA392 D393:Z407 G408:W408 AA408 D409:Z427">
    <cfRule type="cellIs" dxfId="72" priority="5" operator="greaterThan">
      <formula>50</formula>
    </cfRule>
  </conditionalFormatting>
  <conditionalFormatting sqref="X6:Z19 X21:Z112 X114:Z171 X174:Z184 X187:Z216 X218:Z224 X226:Z356 X359:Z360 X376:Z376 X392:Z392 X408:Z408">
    <cfRule type="cellIs" dxfId="71" priority="6" operator="greaterThan">
      <formula>50</formula>
    </cfRule>
  </conditionalFormatting>
  <conditionalFormatting sqref="AA20">
    <cfRule type="cellIs" dxfId="70" priority="7" operator="greaterThan">
      <formula>50</formula>
    </cfRule>
    <cfRule type="cellIs" dxfId="69" priority="8" operator="equal">
      <formula>50</formula>
    </cfRule>
  </conditionalFormatting>
  <conditionalFormatting sqref="AA113">
    <cfRule type="cellIs" dxfId="68" priority="9" operator="greaterThan">
      <formula>50</formula>
    </cfRule>
    <cfRule type="cellIs" dxfId="67" priority="10" operator="equal">
      <formula>50</formula>
    </cfRule>
  </conditionalFormatting>
  <conditionalFormatting sqref="AA172:AA173">
    <cfRule type="cellIs" dxfId="66" priority="11" operator="greaterThan">
      <formula>50</formula>
    </cfRule>
    <cfRule type="cellIs" dxfId="65" priority="12" operator="equal">
      <formula>50</formula>
    </cfRule>
  </conditionalFormatting>
  <conditionalFormatting sqref="AA185:AA427">
    <cfRule type="cellIs" dxfId="64" priority="13" operator="equal">
      <formula>50</formula>
    </cfRule>
    <cfRule type="cellIs" dxfId="63" priority="14" operator="greaterThan">
      <formula>50</formula>
    </cfRule>
  </conditionalFormatting>
  <conditionalFormatting sqref="AA439">
    <cfRule type="cellIs" dxfId="62" priority="15" operator="lessThan">
      <formula>-167</formula>
    </cfRule>
  </conditionalFormatting>
  <conditionalFormatting sqref="AB5:AB429">
    <cfRule type="cellIs" dxfId="61" priority="16" operator="greaterThan">
      <formula>0</formula>
    </cfRule>
  </conditionalFormatting>
  <conditionalFormatting sqref="AD3:AD5 AC6:AE428 AC429 AD429:AD432 AE431">
    <cfRule type="cellIs" dxfId="60" priority="17" operator="lessThan">
      <formula>1</formula>
    </cfRule>
  </conditionalFormatting>
  <conditionalFormatting sqref="AD5 AC6:AE428 AC429 AE431">
    <cfRule type="cellIs" dxfId="59" priority="18" operator="lessThan">
      <formula>1</formula>
    </cfRule>
  </conditionalFormatting>
  <conditionalFormatting sqref="AF1:AF1048576">
    <cfRule type="cellIs" dxfId="58" priority="19" operator="greaterThan">
      <formula>0</formula>
    </cfRule>
  </conditionalFormatting>
  <conditionalFormatting sqref="AI6:BF19 AI21:BF112 AI114:BF171 AI174:BF184 AI187:BF216 AI218:BF224 AI226:BF356 AI359:BF360 AI376:BF376 AI392:BF392 AI408:BF408">
    <cfRule type="cellIs" dxfId="57" priority="20" operator="greaterThan">
      <formula>0.5</formula>
    </cfRule>
  </conditionalFormatting>
  <printOptions headings="1" gridLines="1"/>
  <pageMargins left="0.25" right="0.25" top="0.5" bottom="0.5" header="0.51180555555555496" footer="0.51180555555555496"/>
  <pageSetup scale="41" firstPageNumber="0" fitToHeight="0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76"/>
  <sheetViews>
    <sheetView zoomScaleNormal="100" workbookViewId="0">
      <pane ySplit="5" topLeftCell="A6" activePane="bottomLeft" state="frozen"/>
      <selection pane="bottomLeft" activeCell="D3" sqref="D3:AA5"/>
    </sheetView>
  </sheetViews>
  <sheetFormatPr defaultColWidth="8.5703125" defaultRowHeight="15" x14ac:dyDescent="0.25"/>
  <cols>
    <col min="1" max="1" width="19.5703125" customWidth="1"/>
    <col min="2" max="2" width="10.85546875" customWidth="1"/>
    <col min="3" max="3" width="9.85546875" customWidth="1"/>
    <col min="5" max="5" width="6.140625" customWidth="1"/>
    <col min="6" max="6" width="6.85546875" customWidth="1"/>
    <col min="7" max="7" width="7.42578125" customWidth="1"/>
    <col min="8" max="8" width="9.42578125" customWidth="1"/>
    <col min="9" max="9" width="7.85546875" customWidth="1"/>
    <col min="10" max="18" width="7.5703125" customWidth="1"/>
    <col min="19" max="19" width="7.85546875" customWidth="1"/>
    <col min="20" max="23" width="7.5703125" customWidth="1"/>
    <col min="24" max="24" width="7" customWidth="1"/>
    <col min="25" max="26" width="7.140625" customWidth="1"/>
    <col min="27" max="27" width="6.5703125" customWidth="1"/>
    <col min="28" max="28" width="7.5703125" customWidth="1"/>
  </cols>
  <sheetData>
    <row r="1" spans="1:32" s="207" customFormat="1" ht="15" customHeight="1" x14ac:dyDescent="0.35">
      <c r="A1" s="199" t="s">
        <v>252</v>
      </c>
      <c r="B1" s="200"/>
      <c r="C1" s="201"/>
      <c r="D1" s="200"/>
      <c r="E1" s="200"/>
      <c r="F1" s="200"/>
      <c r="G1" s="200"/>
      <c r="H1" s="200"/>
      <c r="I1" s="200"/>
      <c r="J1" s="202"/>
      <c r="K1" s="200"/>
      <c r="L1" s="200"/>
      <c r="M1" s="202"/>
      <c r="N1" s="200"/>
      <c r="O1" s="200"/>
      <c r="P1" s="200"/>
      <c r="Q1" s="200"/>
      <c r="R1" s="200"/>
      <c r="S1" s="201"/>
      <c r="T1" s="200"/>
      <c r="U1" s="200"/>
      <c r="V1" s="200"/>
      <c r="W1" s="200"/>
      <c r="X1" s="203"/>
      <c r="Y1" s="200"/>
      <c r="Z1" s="200"/>
      <c r="AA1" s="204" t="s">
        <v>1</v>
      </c>
      <c r="AB1" s="205"/>
      <c r="AC1" s="205"/>
      <c r="AD1" s="206"/>
      <c r="AE1" s="11"/>
      <c r="AF1" s="24"/>
    </row>
    <row r="2" spans="1:32" s="207" customFormat="1" ht="15" customHeight="1" x14ac:dyDescent="0.35">
      <c r="A2" s="208"/>
      <c r="B2" s="209"/>
      <c r="C2" s="209"/>
      <c r="D2" s="210"/>
      <c r="E2" s="211"/>
      <c r="F2" s="211"/>
      <c r="G2" s="210"/>
      <c r="H2" s="210"/>
      <c r="I2" s="210"/>
      <c r="J2" s="202"/>
      <c r="K2" s="210"/>
      <c r="L2" s="210"/>
      <c r="M2" s="202"/>
      <c r="N2" s="210"/>
      <c r="O2" s="210"/>
      <c r="P2" s="210"/>
      <c r="Q2" s="210"/>
      <c r="R2" s="210"/>
      <c r="S2" s="209"/>
      <c r="T2" s="210"/>
      <c r="U2" s="210"/>
      <c r="V2" s="210"/>
      <c r="W2" s="210"/>
      <c r="X2" s="17"/>
      <c r="Y2" s="210"/>
      <c r="Z2" s="210"/>
      <c r="AA2" s="212" t="s">
        <v>2</v>
      </c>
      <c r="AB2" s="213"/>
      <c r="AC2" s="213"/>
      <c r="AD2" s="206"/>
      <c r="AE2" s="11"/>
      <c r="AF2" s="24"/>
    </row>
    <row r="3" spans="1:32" s="207" customFormat="1" ht="15" customHeight="1" x14ac:dyDescent="0.35">
      <c r="A3" s="214"/>
      <c r="B3" s="215"/>
      <c r="C3" s="215"/>
      <c r="D3" s="263" t="s">
        <v>3</v>
      </c>
      <c r="E3" s="264" t="s">
        <v>12</v>
      </c>
      <c r="F3" s="263" t="s">
        <v>5</v>
      </c>
      <c r="G3" s="265" t="s">
        <v>7</v>
      </c>
      <c r="H3" s="266" t="s">
        <v>8</v>
      </c>
      <c r="I3" s="263" t="s">
        <v>6</v>
      </c>
      <c r="J3" s="267" t="s">
        <v>9</v>
      </c>
      <c r="K3" s="268" t="s">
        <v>4</v>
      </c>
      <c r="L3" s="263" t="s">
        <v>11</v>
      </c>
      <c r="M3" s="269" t="s">
        <v>10</v>
      </c>
      <c r="N3" s="275" t="s">
        <v>12</v>
      </c>
      <c r="O3" s="263" t="s">
        <v>10</v>
      </c>
      <c r="P3" s="270" t="s">
        <v>11</v>
      </c>
      <c r="Q3" s="263" t="s">
        <v>9</v>
      </c>
      <c r="R3" s="271" t="s">
        <v>6</v>
      </c>
      <c r="S3" s="263" t="s">
        <v>7</v>
      </c>
      <c r="T3" s="263" t="s">
        <v>4</v>
      </c>
      <c r="U3" s="263" t="s">
        <v>8</v>
      </c>
      <c r="V3" s="263" t="s">
        <v>3</v>
      </c>
      <c r="W3" s="263" t="s">
        <v>5</v>
      </c>
      <c r="X3" s="279" t="s">
        <v>13</v>
      </c>
      <c r="Y3" s="279" t="s">
        <v>14</v>
      </c>
      <c r="Z3" s="279" t="s">
        <v>15</v>
      </c>
      <c r="AA3" s="280" t="s">
        <v>12</v>
      </c>
      <c r="AB3" s="216" t="s">
        <v>0</v>
      </c>
      <c r="AC3" s="217"/>
      <c r="AD3" s="218" t="s">
        <v>16</v>
      </c>
      <c r="AE3" s="11"/>
      <c r="AF3" s="24"/>
    </row>
    <row r="4" spans="1:32" s="207" customFormat="1" ht="15" customHeight="1" x14ac:dyDescent="0.35">
      <c r="A4" s="214"/>
      <c r="B4" s="215"/>
      <c r="C4" s="219"/>
      <c r="D4" s="263" t="s">
        <v>17</v>
      </c>
      <c r="E4" s="264" t="s">
        <v>18</v>
      </c>
      <c r="F4" s="264" t="s">
        <v>18</v>
      </c>
      <c r="G4" s="265" t="s">
        <v>19</v>
      </c>
      <c r="H4" s="276" t="s">
        <v>19</v>
      </c>
      <c r="I4" s="263" t="s">
        <v>19</v>
      </c>
      <c r="J4" s="269" t="s">
        <v>20</v>
      </c>
      <c r="K4" s="268" t="s">
        <v>20</v>
      </c>
      <c r="L4" s="263" t="s">
        <v>256</v>
      </c>
      <c r="M4" s="269" t="s">
        <v>21</v>
      </c>
      <c r="N4" s="275" t="s">
        <v>21</v>
      </c>
      <c r="O4" s="263" t="s">
        <v>22</v>
      </c>
      <c r="P4" s="263" t="s">
        <v>22</v>
      </c>
      <c r="Q4" s="263" t="s">
        <v>23</v>
      </c>
      <c r="R4" s="263" t="s">
        <v>23</v>
      </c>
      <c r="S4" s="263" t="s">
        <v>24</v>
      </c>
      <c r="T4" s="263" t="s">
        <v>24</v>
      </c>
      <c r="U4" s="271" t="s">
        <v>24</v>
      </c>
      <c r="V4" s="271" t="s">
        <v>25</v>
      </c>
      <c r="W4" s="271" t="s">
        <v>25</v>
      </c>
      <c r="X4" s="269"/>
      <c r="Y4" s="269"/>
      <c r="Z4" s="269"/>
      <c r="AA4" s="263" t="s">
        <v>25</v>
      </c>
      <c r="AB4" s="216" t="s">
        <v>26</v>
      </c>
      <c r="AC4" s="217"/>
      <c r="AD4" s="218" t="s">
        <v>27</v>
      </c>
      <c r="AE4" s="201" t="s">
        <v>27</v>
      </c>
      <c r="AF4" s="24"/>
    </row>
    <row r="5" spans="1:32" s="207" customFormat="1" ht="15" customHeight="1" x14ac:dyDescent="0.35">
      <c r="A5" s="220" t="s">
        <v>28</v>
      </c>
      <c r="B5" s="215" t="s">
        <v>29</v>
      </c>
      <c r="C5" s="221" t="s">
        <v>30</v>
      </c>
      <c r="D5" s="272" t="s">
        <v>310</v>
      </c>
      <c r="E5" s="272" t="s">
        <v>311</v>
      </c>
      <c r="F5" s="272" t="s">
        <v>312</v>
      </c>
      <c r="G5" s="273" t="s">
        <v>313</v>
      </c>
      <c r="H5" s="277" t="s">
        <v>34</v>
      </c>
      <c r="I5" s="272" t="s">
        <v>254</v>
      </c>
      <c r="J5" s="273" t="s">
        <v>31</v>
      </c>
      <c r="K5" s="272" t="s">
        <v>255</v>
      </c>
      <c r="L5" s="272" t="s">
        <v>311</v>
      </c>
      <c r="M5" s="273" t="s">
        <v>32</v>
      </c>
      <c r="N5" s="278" t="s">
        <v>258</v>
      </c>
      <c r="O5" s="272" t="s">
        <v>33</v>
      </c>
      <c r="P5" s="272" t="s">
        <v>36</v>
      </c>
      <c r="Q5" s="273" t="s">
        <v>33</v>
      </c>
      <c r="R5" s="272" t="s">
        <v>35</v>
      </c>
      <c r="S5" s="272" t="s">
        <v>313</v>
      </c>
      <c r="T5" s="272" t="s">
        <v>315</v>
      </c>
      <c r="U5" s="272" t="s">
        <v>34</v>
      </c>
      <c r="V5" s="272" t="s">
        <v>37</v>
      </c>
      <c r="W5" s="274" t="s">
        <v>257</v>
      </c>
      <c r="X5" s="42"/>
      <c r="Y5" s="42"/>
      <c r="Z5" s="42"/>
      <c r="AA5" s="43" t="s">
        <v>314</v>
      </c>
      <c r="AB5" s="216" t="s">
        <v>38</v>
      </c>
      <c r="AC5" s="217" t="s">
        <v>39</v>
      </c>
      <c r="AD5" s="218" t="s">
        <v>40</v>
      </c>
      <c r="AE5" s="201" t="s">
        <v>41</v>
      </c>
      <c r="AF5" s="24"/>
    </row>
    <row r="6" spans="1:32" x14ac:dyDescent="0.25">
      <c r="A6" s="44"/>
      <c r="B6" s="45"/>
      <c r="C6" s="45"/>
      <c r="D6" s="46"/>
      <c r="E6" s="46"/>
      <c r="F6" s="46"/>
      <c r="G6" s="47"/>
      <c r="H6" s="48"/>
      <c r="I6" s="49"/>
      <c r="J6" s="47"/>
      <c r="K6" s="49"/>
      <c r="L6" s="49"/>
      <c r="M6" s="47"/>
      <c r="N6" s="50"/>
      <c r="O6" s="49"/>
      <c r="P6" s="49"/>
      <c r="Q6" s="49"/>
      <c r="R6" s="49"/>
      <c r="S6" s="49"/>
      <c r="T6" s="49"/>
      <c r="U6" s="49"/>
      <c r="V6" s="49"/>
      <c r="W6" s="49"/>
      <c r="X6" s="46"/>
      <c r="Y6" s="46"/>
      <c r="Z6" s="46"/>
      <c r="AA6" s="52"/>
      <c r="AB6" s="53"/>
      <c r="AC6" s="54"/>
      <c r="AD6" s="54"/>
      <c r="AE6" s="54"/>
      <c r="AF6" s="54"/>
    </row>
    <row r="7" spans="1:32" x14ac:dyDescent="0.25">
      <c r="A7" s="44"/>
      <c r="B7" s="45"/>
      <c r="C7" s="45"/>
      <c r="D7" s="46"/>
      <c r="E7" s="46"/>
      <c r="F7" s="46"/>
      <c r="G7" s="47"/>
      <c r="H7" s="48"/>
      <c r="I7" s="49"/>
      <c r="J7" s="47"/>
      <c r="K7" s="49"/>
      <c r="L7" s="49"/>
      <c r="M7" s="47"/>
      <c r="N7" s="50"/>
      <c r="O7" s="49"/>
      <c r="P7" s="49"/>
      <c r="Q7" s="49"/>
      <c r="R7" s="49"/>
      <c r="S7" s="49"/>
      <c r="T7" s="49"/>
      <c r="U7" s="49"/>
      <c r="V7" s="49"/>
      <c r="W7" s="49"/>
      <c r="X7" s="46"/>
      <c r="Y7" s="46"/>
      <c r="Z7" s="46"/>
      <c r="AA7" s="52"/>
      <c r="AB7" s="53"/>
      <c r="AC7" s="54"/>
      <c r="AD7" s="54"/>
      <c r="AE7" s="54"/>
      <c r="AF7" s="54"/>
    </row>
    <row r="8" spans="1:32" x14ac:dyDescent="0.25">
      <c r="A8" s="44"/>
      <c r="B8" s="45"/>
      <c r="C8" s="45"/>
      <c r="D8" s="46"/>
      <c r="E8" s="46"/>
      <c r="F8" s="46"/>
      <c r="G8" s="47"/>
      <c r="H8" s="48"/>
      <c r="I8" s="49"/>
      <c r="J8" s="47"/>
      <c r="K8" s="49"/>
      <c r="L8" s="49"/>
      <c r="M8" s="47"/>
      <c r="N8" s="50"/>
      <c r="O8" s="49"/>
      <c r="P8" s="49"/>
      <c r="Q8" s="49"/>
      <c r="R8" s="49"/>
      <c r="S8" s="49"/>
      <c r="T8" s="49"/>
      <c r="U8" s="49"/>
      <c r="V8" s="49"/>
      <c r="W8" s="49"/>
      <c r="X8" s="46"/>
      <c r="Y8" s="46"/>
      <c r="Z8" s="46"/>
      <c r="AA8" s="52"/>
      <c r="AB8" s="53"/>
      <c r="AC8" s="54"/>
      <c r="AD8" s="54"/>
      <c r="AE8" s="54"/>
      <c r="AF8" s="54"/>
    </row>
    <row r="9" spans="1:32" x14ac:dyDescent="0.25">
      <c r="A9" s="44"/>
      <c r="B9" s="45"/>
      <c r="C9" s="45"/>
      <c r="D9" s="46"/>
      <c r="E9" s="46"/>
      <c r="F9" s="46"/>
      <c r="G9" s="45"/>
      <c r="H9" s="58"/>
      <c r="I9" s="46"/>
      <c r="J9" s="45"/>
      <c r="K9" s="46"/>
      <c r="L9" s="46"/>
      <c r="M9" s="45"/>
      <c r="N9" s="51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52"/>
      <c r="AB9" s="53"/>
      <c r="AC9" s="54"/>
      <c r="AD9" s="54"/>
      <c r="AE9" s="54"/>
      <c r="AF9" s="54"/>
    </row>
    <row r="10" spans="1:32" x14ac:dyDescent="0.25">
      <c r="A10" s="44"/>
      <c r="B10" s="45"/>
      <c r="C10" s="45"/>
      <c r="D10" s="46"/>
      <c r="E10" s="46"/>
      <c r="F10" s="46"/>
      <c r="G10" s="47"/>
      <c r="H10" s="48"/>
      <c r="I10" s="49"/>
      <c r="J10" s="47"/>
      <c r="K10" s="49"/>
      <c r="L10" s="49"/>
      <c r="M10" s="47"/>
      <c r="N10" s="50"/>
      <c r="O10" s="49"/>
      <c r="P10" s="49"/>
      <c r="Q10" s="49"/>
      <c r="R10" s="49"/>
      <c r="S10" s="49"/>
      <c r="T10" s="49"/>
      <c r="U10" s="49"/>
      <c r="V10" s="49"/>
      <c r="W10" s="49"/>
      <c r="X10" s="46"/>
      <c r="Y10" s="46"/>
      <c r="Z10" s="46"/>
      <c r="AA10" s="52"/>
      <c r="AB10" s="53"/>
      <c r="AC10" s="54"/>
      <c r="AD10" s="54"/>
      <c r="AE10" s="54"/>
      <c r="AF10" s="54"/>
    </row>
    <row r="11" spans="1:32" x14ac:dyDescent="0.25">
      <c r="A11" s="70"/>
      <c r="B11" s="45"/>
      <c r="C11" s="45"/>
      <c r="D11" s="46"/>
      <c r="E11" s="46"/>
      <c r="F11" s="46"/>
      <c r="G11" s="47"/>
      <c r="H11" s="48"/>
      <c r="I11" s="49"/>
      <c r="J11" s="47"/>
      <c r="K11" s="49"/>
      <c r="L11" s="49"/>
      <c r="M11" s="47"/>
      <c r="N11" s="50"/>
      <c r="O11" s="49"/>
      <c r="P11" s="49"/>
      <c r="Q11" s="49"/>
      <c r="R11" s="49"/>
      <c r="S11" s="49"/>
      <c r="T11" s="49"/>
      <c r="U11" s="49"/>
      <c r="V11" s="49"/>
      <c r="W11" s="49"/>
      <c r="X11" s="20"/>
      <c r="Y11" s="46"/>
      <c r="Z11" s="46"/>
      <c r="AA11" s="46"/>
      <c r="AB11" s="53"/>
      <c r="AC11" s="54"/>
      <c r="AD11" s="54"/>
      <c r="AE11" s="54"/>
      <c r="AF11" s="54"/>
    </row>
    <row r="12" spans="1:32" ht="15.75" customHeight="1" x14ac:dyDescent="0.25">
      <c r="A12" s="44"/>
      <c r="B12" s="45"/>
      <c r="C12" s="45"/>
      <c r="D12" s="46"/>
      <c r="E12" s="46"/>
      <c r="F12" s="46"/>
      <c r="G12" s="47"/>
      <c r="H12" s="48"/>
      <c r="I12" s="49"/>
      <c r="J12" s="47"/>
      <c r="K12" s="49"/>
      <c r="L12" s="49"/>
      <c r="M12" s="47"/>
      <c r="N12" s="50"/>
      <c r="O12" s="49"/>
      <c r="P12" s="49"/>
      <c r="Q12" s="49"/>
      <c r="R12" s="49"/>
      <c r="S12" s="49"/>
      <c r="T12" s="49"/>
      <c r="U12" s="49"/>
      <c r="V12" s="49"/>
      <c r="W12" s="49"/>
      <c r="X12" s="46"/>
      <c r="Y12" s="46"/>
      <c r="Z12" s="46"/>
      <c r="AA12" s="52"/>
      <c r="AB12" s="53"/>
      <c r="AC12" s="54"/>
      <c r="AD12" s="54"/>
      <c r="AE12" s="54"/>
      <c r="AF12" s="54"/>
    </row>
    <row r="13" spans="1:32" x14ac:dyDescent="0.25">
      <c r="A13" s="44"/>
      <c r="B13" s="45"/>
      <c r="C13" s="45"/>
      <c r="D13" s="46"/>
      <c r="E13" s="46"/>
      <c r="F13" s="46"/>
      <c r="G13" s="47"/>
      <c r="H13" s="48"/>
      <c r="I13" s="49"/>
      <c r="J13" s="47"/>
      <c r="K13" s="49"/>
      <c r="L13" s="49"/>
      <c r="M13" s="47"/>
      <c r="N13" s="50"/>
      <c r="O13" s="49"/>
      <c r="P13" s="49"/>
      <c r="Q13" s="49"/>
      <c r="R13" s="49"/>
      <c r="S13" s="49"/>
      <c r="T13" s="49"/>
      <c r="U13" s="49"/>
      <c r="V13" s="49"/>
      <c r="W13" s="49"/>
      <c r="X13" s="46"/>
      <c r="Y13" s="46"/>
      <c r="Z13" s="46"/>
      <c r="AA13" s="52"/>
      <c r="AB13" s="53"/>
      <c r="AC13" s="54"/>
      <c r="AD13" s="54"/>
      <c r="AE13" s="54"/>
      <c r="AF13" s="54"/>
    </row>
    <row r="14" spans="1:32" x14ac:dyDescent="0.25">
      <c r="A14" s="44"/>
      <c r="B14" s="45"/>
      <c r="C14" s="45"/>
      <c r="D14" s="46"/>
      <c r="E14" s="46"/>
      <c r="F14" s="46"/>
      <c r="G14" s="47"/>
      <c r="H14" s="48"/>
      <c r="I14" s="49"/>
      <c r="J14" s="47"/>
      <c r="K14" s="49"/>
      <c r="L14" s="49"/>
      <c r="M14" s="47"/>
      <c r="N14" s="50"/>
      <c r="O14" s="49"/>
      <c r="P14" s="49"/>
      <c r="Q14" s="49"/>
      <c r="R14" s="49"/>
      <c r="S14" s="49"/>
      <c r="T14" s="49"/>
      <c r="U14" s="49"/>
      <c r="V14" s="49"/>
      <c r="W14" s="49"/>
      <c r="X14" s="46"/>
      <c r="Y14" s="46"/>
      <c r="Z14" s="46"/>
      <c r="AA14" s="52"/>
      <c r="AB14" s="53"/>
      <c r="AC14" s="54"/>
      <c r="AD14" s="54"/>
      <c r="AE14" s="54"/>
      <c r="AF14" s="54"/>
    </row>
    <row r="15" spans="1:32" x14ac:dyDescent="0.25">
      <c r="A15" s="44"/>
      <c r="B15" s="45"/>
      <c r="C15" s="45"/>
      <c r="D15" s="46"/>
      <c r="E15" s="46"/>
      <c r="F15" s="46"/>
      <c r="G15" s="47"/>
      <c r="H15" s="48"/>
      <c r="I15" s="49"/>
      <c r="J15" s="47"/>
      <c r="K15" s="49"/>
      <c r="L15" s="49"/>
      <c r="M15" s="47"/>
      <c r="N15" s="50"/>
      <c r="O15" s="49"/>
      <c r="P15" s="49"/>
      <c r="Q15" s="49"/>
      <c r="R15" s="49"/>
      <c r="S15" s="49"/>
      <c r="T15" s="49"/>
      <c r="U15" s="49"/>
      <c r="V15" s="49"/>
      <c r="W15" s="49"/>
      <c r="X15" s="46"/>
      <c r="Y15" s="46"/>
      <c r="Z15" s="46"/>
      <c r="AA15" s="52"/>
      <c r="AB15" s="53"/>
      <c r="AC15" s="54"/>
      <c r="AD15" s="54"/>
      <c r="AE15" s="54"/>
      <c r="AF15" s="54"/>
    </row>
    <row r="16" spans="1:32" x14ac:dyDescent="0.25">
      <c r="A16" s="60"/>
      <c r="B16" s="52"/>
      <c r="C16" s="52"/>
      <c r="D16" s="52"/>
      <c r="E16" s="52"/>
      <c r="F16" s="52"/>
      <c r="G16" s="62"/>
      <c r="H16" s="63"/>
      <c r="I16" s="64"/>
      <c r="J16" s="62"/>
      <c r="K16" s="49"/>
      <c r="L16" s="64"/>
      <c r="M16" s="62"/>
      <c r="N16" s="65"/>
      <c r="O16" s="64"/>
      <c r="P16" s="64"/>
      <c r="Q16" s="64"/>
      <c r="R16" s="64"/>
      <c r="S16" s="64"/>
      <c r="T16" s="64"/>
      <c r="U16" s="64"/>
      <c r="V16" s="64"/>
      <c r="W16" s="64"/>
      <c r="X16" s="52"/>
      <c r="Y16" s="52"/>
      <c r="Z16" s="52"/>
      <c r="AA16" s="61"/>
      <c r="AB16" s="53"/>
      <c r="AC16" s="54"/>
      <c r="AD16" s="54"/>
      <c r="AE16" s="54"/>
      <c r="AF16" s="54"/>
    </row>
    <row r="17" spans="1:32" x14ac:dyDescent="0.25">
      <c r="A17" s="44"/>
      <c r="B17" s="45"/>
      <c r="C17" s="45"/>
      <c r="D17" s="46"/>
      <c r="E17" s="46"/>
      <c r="F17" s="46"/>
      <c r="G17" s="47"/>
      <c r="H17" s="48"/>
      <c r="I17" s="49"/>
      <c r="J17" s="47"/>
      <c r="K17" s="49"/>
      <c r="L17" s="49"/>
      <c r="M17" s="47"/>
      <c r="N17" s="50"/>
      <c r="O17" s="49"/>
      <c r="P17" s="49"/>
      <c r="Q17" s="49"/>
      <c r="R17" s="49"/>
      <c r="S17" s="49"/>
      <c r="T17" s="49"/>
      <c r="U17" s="49"/>
      <c r="V17" s="49"/>
      <c r="W17" s="49"/>
      <c r="X17" s="46"/>
      <c r="Y17" s="46"/>
      <c r="Z17" s="46"/>
      <c r="AA17" s="52"/>
      <c r="AB17" s="53"/>
      <c r="AC17" s="54"/>
      <c r="AD17" s="54"/>
      <c r="AE17" s="54"/>
      <c r="AF17" s="54"/>
    </row>
    <row r="18" spans="1:32" x14ac:dyDescent="0.25">
      <c r="A18" s="44"/>
      <c r="B18" s="45"/>
      <c r="C18" s="45"/>
      <c r="D18" s="46"/>
      <c r="E18" s="46"/>
      <c r="F18" s="46"/>
      <c r="G18" s="47"/>
      <c r="H18" s="48"/>
      <c r="I18" s="49"/>
      <c r="J18" s="47"/>
      <c r="K18" s="49"/>
      <c r="L18" s="49"/>
      <c r="M18" s="47"/>
      <c r="N18" s="50"/>
      <c r="O18" s="49"/>
      <c r="P18" s="49"/>
      <c r="Q18" s="49"/>
      <c r="R18" s="49"/>
      <c r="S18" s="49"/>
      <c r="T18" s="49"/>
      <c r="U18" s="49"/>
      <c r="V18" s="49"/>
      <c r="W18" s="49"/>
      <c r="X18" s="46"/>
      <c r="Y18" s="46"/>
      <c r="Z18" s="46"/>
      <c r="AA18" s="52"/>
      <c r="AB18" s="53"/>
      <c r="AC18" s="54"/>
      <c r="AD18" s="54"/>
      <c r="AE18" s="54"/>
      <c r="AF18" s="54"/>
    </row>
    <row r="19" spans="1:32" ht="15.75" customHeight="1" x14ac:dyDescent="0.25">
      <c r="A19" s="44"/>
      <c r="B19" s="45"/>
      <c r="C19" s="45"/>
      <c r="D19" s="46"/>
      <c r="E19" s="46"/>
      <c r="F19" s="46"/>
      <c r="G19" s="47"/>
      <c r="H19" s="48"/>
      <c r="I19" s="49"/>
      <c r="J19" s="47"/>
      <c r="K19" s="49"/>
      <c r="L19" s="49"/>
      <c r="M19" s="47"/>
      <c r="N19" s="50"/>
      <c r="O19" s="49"/>
      <c r="P19" s="49"/>
      <c r="Q19" s="49"/>
      <c r="R19" s="49"/>
      <c r="S19" s="49"/>
      <c r="T19" s="49"/>
      <c r="U19" s="49"/>
      <c r="V19" s="49"/>
      <c r="W19" s="49"/>
      <c r="X19" s="46"/>
      <c r="Y19" s="46"/>
      <c r="Z19" s="46"/>
      <c r="AA19" s="52"/>
      <c r="AB19" s="53"/>
      <c r="AC19" s="54"/>
      <c r="AD19" s="54"/>
      <c r="AE19" s="54"/>
      <c r="AF19" s="54"/>
    </row>
    <row r="20" spans="1:32" x14ac:dyDescent="0.25">
      <c r="A20" s="44"/>
      <c r="B20" s="45"/>
      <c r="C20" s="45"/>
      <c r="D20" s="46"/>
      <c r="E20" s="46"/>
      <c r="F20" s="46"/>
      <c r="G20" s="47"/>
      <c r="H20" s="48"/>
      <c r="I20" s="49"/>
      <c r="J20" s="47"/>
      <c r="K20" s="49"/>
      <c r="L20" s="49"/>
      <c r="M20" s="47"/>
      <c r="N20" s="50"/>
      <c r="O20" s="49"/>
      <c r="P20" s="49"/>
      <c r="Q20" s="49"/>
      <c r="R20" s="49"/>
      <c r="S20" s="49"/>
      <c r="T20" s="49"/>
      <c r="U20" s="49"/>
      <c r="V20" s="49"/>
      <c r="W20" s="49"/>
      <c r="X20" s="46"/>
      <c r="Y20" s="46"/>
      <c r="Z20" s="46"/>
      <c r="AA20" s="52"/>
      <c r="AB20" s="53"/>
      <c r="AC20" s="54"/>
      <c r="AD20" s="54"/>
      <c r="AE20" s="54"/>
      <c r="AF20" s="54"/>
    </row>
    <row r="21" spans="1:32" x14ac:dyDescent="0.25">
      <c r="A21" s="44"/>
      <c r="B21" s="45"/>
      <c r="C21" s="45"/>
      <c r="D21" s="46"/>
      <c r="E21" s="46"/>
      <c r="F21" s="46"/>
      <c r="G21" s="45"/>
      <c r="H21" s="58"/>
      <c r="I21" s="46"/>
      <c r="J21" s="45"/>
      <c r="K21" s="46"/>
      <c r="L21" s="46"/>
      <c r="M21" s="45"/>
      <c r="N21" s="51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52"/>
      <c r="AB21" s="53"/>
      <c r="AC21" s="54"/>
      <c r="AD21" s="54"/>
      <c r="AE21" s="54"/>
      <c r="AF21" s="54"/>
    </row>
    <row r="22" spans="1:32" x14ac:dyDescent="0.25">
      <c r="A22" s="44"/>
      <c r="B22" s="45"/>
      <c r="C22" s="45"/>
      <c r="D22" s="46"/>
      <c r="E22" s="46"/>
      <c r="F22" s="46"/>
      <c r="G22" s="47"/>
      <c r="H22" s="48"/>
      <c r="I22" s="49"/>
      <c r="J22" s="47"/>
      <c r="K22" s="49"/>
      <c r="L22" s="49"/>
      <c r="M22" s="47"/>
      <c r="N22" s="50"/>
      <c r="O22" s="49"/>
      <c r="P22" s="49"/>
      <c r="Q22" s="49"/>
      <c r="R22" s="49"/>
      <c r="S22" s="49"/>
      <c r="T22" s="49"/>
      <c r="U22" s="49"/>
      <c r="V22" s="49"/>
      <c r="W22" s="49"/>
      <c r="X22" s="46"/>
      <c r="Y22" s="46"/>
      <c r="Z22" s="46"/>
      <c r="AA22" s="52"/>
      <c r="AB22" s="53"/>
      <c r="AC22" s="54"/>
      <c r="AD22" s="54"/>
      <c r="AE22" s="54"/>
      <c r="AF22" s="54"/>
    </row>
    <row r="23" spans="1:32" x14ac:dyDescent="0.25">
      <c r="A23" s="44"/>
      <c r="B23" s="45"/>
      <c r="C23" s="45"/>
      <c r="D23" s="46"/>
      <c r="E23" s="46"/>
      <c r="F23" s="46"/>
      <c r="G23" s="47"/>
      <c r="H23" s="48"/>
      <c r="I23" s="49"/>
      <c r="J23" s="47"/>
      <c r="K23" s="49"/>
      <c r="L23" s="49"/>
      <c r="M23" s="47"/>
      <c r="N23" s="50"/>
      <c r="O23" s="49"/>
      <c r="P23" s="49"/>
      <c r="Q23" s="49"/>
      <c r="R23" s="49"/>
      <c r="S23" s="49"/>
      <c r="T23" s="49"/>
      <c r="U23" s="49"/>
      <c r="V23" s="49"/>
      <c r="W23" s="49"/>
      <c r="X23" s="46"/>
      <c r="Y23" s="46"/>
      <c r="Z23" s="46"/>
      <c r="AA23" s="52"/>
      <c r="AB23" s="53"/>
      <c r="AC23" s="54"/>
      <c r="AD23" s="54"/>
      <c r="AE23" s="54"/>
      <c r="AF23" s="54"/>
    </row>
    <row r="24" spans="1:32" x14ac:dyDescent="0.25">
      <c r="A24" s="44"/>
      <c r="B24" s="45"/>
      <c r="C24" s="45"/>
      <c r="D24" s="46"/>
      <c r="E24" s="46"/>
      <c r="F24" s="46"/>
      <c r="G24" s="47"/>
      <c r="H24" s="48"/>
      <c r="I24" s="49"/>
      <c r="J24" s="47"/>
      <c r="K24" s="49"/>
      <c r="L24" s="49"/>
      <c r="M24" s="47"/>
      <c r="N24" s="50"/>
      <c r="O24" s="49"/>
      <c r="P24" s="49"/>
      <c r="Q24" s="49"/>
      <c r="R24" s="49"/>
      <c r="S24" s="49"/>
      <c r="T24" s="49"/>
      <c r="U24" s="49"/>
      <c r="V24" s="49"/>
      <c r="W24" s="49"/>
      <c r="X24" s="46"/>
      <c r="Y24" s="46"/>
      <c r="Z24" s="46"/>
      <c r="AA24" s="52"/>
      <c r="AB24" s="53"/>
      <c r="AC24" s="54"/>
      <c r="AD24" s="54"/>
      <c r="AE24" s="54"/>
      <c r="AF24" s="54"/>
    </row>
    <row r="25" spans="1:32" ht="15.75" customHeight="1" x14ac:dyDescent="0.25">
      <c r="A25" s="44"/>
      <c r="B25" s="45"/>
      <c r="C25" s="45"/>
      <c r="D25" s="46"/>
      <c r="E25" s="46"/>
      <c r="F25" s="46"/>
      <c r="G25" s="47"/>
      <c r="H25" s="48"/>
      <c r="I25" s="49"/>
      <c r="J25" s="47"/>
      <c r="K25" s="49"/>
      <c r="L25" s="49"/>
      <c r="M25" s="47"/>
      <c r="N25" s="50"/>
      <c r="O25" s="49"/>
      <c r="P25" s="49"/>
      <c r="Q25" s="49"/>
      <c r="R25" s="49"/>
      <c r="S25" s="49"/>
      <c r="T25" s="49"/>
      <c r="U25" s="49"/>
      <c r="V25" s="49"/>
      <c r="W25" s="49"/>
      <c r="X25" s="46"/>
      <c r="Y25" s="46"/>
      <c r="Z25" s="46"/>
      <c r="AA25" s="52"/>
      <c r="AB25" s="53"/>
      <c r="AC25" s="54"/>
      <c r="AD25" s="54"/>
      <c r="AE25" s="54"/>
      <c r="AF25" s="54"/>
    </row>
    <row r="26" spans="1:32" ht="15.75" customHeight="1" x14ac:dyDescent="0.25">
      <c r="A26" s="44"/>
      <c r="B26" s="45"/>
      <c r="C26" s="56"/>
      <c r="D26" s="46"/>
      <c r="E26" s="46"/>
      <c r="F26" s="46"/>
      <c r="G26" s="47"/>
      <c r="H26" s="48"/>
      <c r="I26" s="49"/>
      <c r="J26" s="47"/>
      <c r="K26" s="49"/>
      <c r="L26" s="49"/>
      <c r="M26" s="47"/>
      <c r="N26" s="50"/>
      <c r="O26" s="49"/>
      <c r="P26" s="49"/>
      <c r="Q26" s="49"/>
      <c r="R26" s="49"/>
      <c r="S26" s="49"/>
      <c r="T26" s="49"/>
      <c r="U26" s="49"/>
      <c r="V26" s="49"/>
      <c r="W26" s="49"/>
      <c r="X26" s="46"/>
      <c r="Y26" s="46"/>
      <c r="Z26" s="46"/>
      <c r="AA26" s="52"/>
      <c r="AB26" s="53"/>
      <c r="AC26" s="54"/>
      <c r="AD26" s="54"/>
      <c r="AE26" s="54"/>
      <c r="AF26" s="54"/>
    </row>
    <row r="27" spans="1:32" x14ac:dyDescent="0.25">
      <c r="A27" s="44"/>
      <c r="B27" s="45"/>
      <c r="C27" s="45"/>
      <c r="D27" s="46"/>
      <c r="E27" s="46"/>
      <c r="F27" s="46"/>
      <c r="G27" s="47"/>
      <c r="H27" s="48"/>
      <c r="I27" s="49"/>
      <c r="J27" s="47"/>
      <c r="K27" s="49"/>
      <c r="L27" s="49"/>
      <c r="M27" s="47"/>
      <c r="N27" s="50"/>
      <c r="O27" s="49"/>
      <c r="P27" s="49"/>
      <c r="Q27" s="49"/>
      <c r="R27" s="49"/>
      <c r="S27" s="49"/>
      <c r="T27" s="49"/>
      <c r="U27" s="49"/>
      <c r="V27" s="49"/>
      <c r="W27" s="49"/>
      <c r="X27" s="46"/>
      <c r="Y27" s="46"/>
      <c r="Z27" s="46"/>
      <c r="AA27" s="52"/>
      <c r="AB27" s="53"/>
      <c r="AC27" s="54"/>
      <c r="AD27" s="54"/>
      <c r="AE27" s="54"/>
      <c r="AF27" s="54"/>
    </row>
    <row r="28" spans="1:32" x14ac:dyDescent="0.25">
      <c r="A28" s="44"/>
      <c r="B28" s="45"/>
      <c r="C28" s="45"/>
      <c r="D28" s="20"/>
      <c r="E28" s="46"/>
      <c r="F28" s="46"/>
      <c r="G28" s="47"/>
      <c r="H28" s="48"/>
      <c r="I28" s="49"/>
      <c r="J28" s="47"/>
      <c r="K28" s="49"/>
      <c r="L28" s="49"/>
      <c r="M28" s="47"/>
      <c r="N28" s="50"/>
      <c r="O28" s="49"/>
      <c r="P28" s="49"/>
      <c r="Q28" s="49"/>
      <c r="R28" s="49"/>
      <c r="S28" s="49"/>
      <c r="T28" s="49"/>
      <c r="U28" s="49"/>
      <c r="V28" s="49"/>
      <c r="W28" s="49"/>
      <c r="X28" s="46"/>
      <c r="Y28" s="46"/>
      <c r="Z28" s="46"/>
      <c r="AA28" s="52"/>
      <c r="AB28" s="53"/>
      <c r="AC28" s="54"/>
      <c r="AD28" s="54"/>
      <c r="AE28" s="54"/>
      <c r="AF28" s="54"/>
    </row>
    <row r="29" spans="1:32" ht="15.75" customHeight="1" x14ac:dyDescent="0.25">
      <c r="A29" s="44"/>
      <c r="B29" s="45"/>
      <c r="C29" s="45"/>
      <c r="D29" s="46"/>
      <c r="E29" s="46"/>
      <c r="F29" s="46"/>
      <c r="G29" s="47"/>
      <c r="H29" s="48"/>
      <c r="I29" s="49"/>
      <c r="J29" s="47"/>
      <c r="K29" s="49"/>
      <c r="L29" s="49"/>
      <c r="M29" s="47"/>
      <c r="N29" s="50"/>
      <c r="O29" s="49"/>
      <c r="P29" s="49"/>
      <c r="Q29" s="49"/>
      <c r="R29" s="49"/>
      <c r="S29" s="49"/>
      <c r="T29" s="49"/>
      <c r="U29" s="49"/>
      <c r="V29" s="49"/>
      <c r="W29" s="49"/>
      <c r="X29" s="46"/>
      <c r="Y29" s="46"/>
      <c r="Z29" s="46"/>
      <c r="AA29" s="52"/>
      <c r="AB29" s="53"/>
      <c r="AC29" s="54"/>
      <c r="AD29" s="54"/>
      <c r="AE29" s="54"/>
      <c r="AF29" s="54"/>
    </row>
    <row r="30" spans="1:32" x14ac:dyDescent="0.25">
      <c r="A30" s="44"/>
      <c r="B30" s="52"/>
      <c r="C30" s="52"/>
      <c r="D30" s="46"/>
      <c r="E30" s="52"/>
      <c r="F30" s="52"/>
      <c r="G30" s="62"/>
      <c r="H30" s="63"/>
      <c r="I30" s="64"/>
      <c r="J30" s="62"/>
      <c r="K30" s="49"/>
      <c r="L30" s="64"/>
      <c r="M30" s="62"/>
      <c r="N30" s="65"/>
      <c r="O30" s="64"/>
      <c r="P30" s="64"/>
      <c r="Q30" s="64"/>
      <c r="R30" s="64"/>
      <c r="S30" s="64"/>
      <c r="T30" s="64"/>
      <c r="U30" s="64"/>
      <c r="V30" s="64"/>
      <c r="W30" s="64"/>
      <c r="X30" s="52"/>
      <c r="Y30" s="52"/>
      <c r="Z30" s="52"/>
      <c r="AA30" s="61"/>
      <c r="AB30" s="53"/>
      <c r="AC30" s="54"/>
      <c r="AD30" s="54"/>
      <c r="AE30" s="54"/>
      <c r="AF30" s="54"/>
    </row>
    <row r="31" spans="1:32" ht="15.75" customHeight="1" x14ac:dyDescent="0.25">
      <c r="A31" s="55"/>
      <c r="B31" s="46"/>
      <c r="C31" s="46"/>
      <c r="D31" s="46"/>
      <c r="E31" s="46"/>
      <c r="F31" s="46"/>
      <c r="G31" s="47"/>
      <c r="H31" s="48"/>
      <c r="I31" s="49"/>
      <c r="J31" s="47"/>
      <c r="K31" s="49"/>
      <c r="L31" s="49"/>
      <c r="M31" s="47"/>
      <c r="N31" s="50"/>
      <c r="O31" s="49"/>
      <c r="P31" s="49"/>
      <c r="Q31" s="49"/>
      <c r="R31" s="49"/>
      <c r="S31" s="49"/>
      <c r="T31" s="49"/>
      <c r="U31" s="49"/>
      <c r="V31" s="49"/>
      <c r="W31" s="49"/>
      <c r="X31" s="46"/>
      <c r="Y31" s="46"/>
      <c r="Z31" s="46"/>
      <c r="AA31" s="52"/>
      <c r="AB31" s="53"/>
      <c r="AC31" s="54"/>
      <c r="AD31" s="54"/>
      <c r="AE31" s="54"/>
      <c r="AF31" s="54"/>
    </row>
    <row r="32" spans="1:32" ht="15.75" customHeight="1" x14ac:dyDescent="0.25">
      <c r="A32" s="44"/>
      <c r="B32" s="45"/>
      <c r="C32" s="45"/>
      <c r="D32" s="84"/>
      <c r="E32" s="46"/>
      <c r="F32" s="46"/>
      <c r="G32" s="47"/>
      <c r="H32" s="48"/>
      <c r="I32" s="49"/>
      <c r="J32" s="47"/>
      <c r="K32" s="49"/>
      <c r="L32" s="49"/>
      <c r="M32" s="47"/>
      <c r="N32" s="50"/>
      <c r="O32" s="49"/>
      <c r="P32" s="49"/>
      <c r="Q32" s="49"/>
      <c r="R32" s="49"/>
      <c r="S32" s="49"/>
      <c r="T32" s="49"/>
      <c r="U32" s="49"/>
      <c r="V32" s="49"/>
      <c r="W32" s="49"/>
      <c r="X32" s="46"/>
      <c r="Y32" s="46"/>
      <c r="Z32" s="46"/>
      <c r="AA32" s="52"/>
      <c r="AB32" s="53"/>
      <c r="AC32" s="54"/>
      <c r="AD32" s="54"/>
      <c r="AE32" s="54"/>
      <c r="AF32" s="54"/>
    </row>
    <row r="33" spans="1:32" x14ac:dyDescent="0.25">
      <c r="A33" s="44"/>
      <c r="B33" s="45"/>
      <c r="C33" s="45"/>
      <c r="D33" s="46"/>
      <c r="E33" s="46"/>
      <c r="F33" s="46"/>
      <c r="G33" s="47"/>
      <c r="H33" s="48"/>
      <c r="I33" s="49"/>
      <c r="J33" s="47"/>
      <c r="K33" s="49"/>
      <c r="L33" s="49"/>
      <c r="M33" s="47"/>
      <c r="N33" s="50"/>
      <c r="O33" s="49"/>
      <c r="P33" s="49"/>
      <c r="Q33" s="49"/>
      <c r="R33" s="49"/>
      <c r="S33" s="49"/>
      <c r="T33" s="49"/>
      <c r="U33" s="49"/>
      <c r="V33" s="49"/>
      <c r="W33" s="49"/>
      <c r="X33" s="46"/>
      <c r="Y33" s="46"/>
      <c r="Z33" s="46"/>
      <c r="AA33" s="52"/>
      <c r="AB33" s="53"/>
      <c r="AC33" s="54"/>
      <c r="AD33" s="54"/>
      <c r="AE33" s="54"/>
      <c r="AF33" s="54"/>
    </row>
    <row r="34" spans="1:32" x14ac:dyDescent="0.25">
      <c r="A34" s="44"/>
      <c r="B34" s="45"/>
      <c r="C34" s="45"/>
      <c r="D34" s="46"/>
      <c r="E34" s="46"/>
      <c r="F34" s="46"/>
      <c r="G34" s="47"/>
      <c r="H34" s="48"/>
      <c r="I34" s="49"/>
      <c r="J34" s="47"/>
      <c r="K34" s="49"/>
      <c r="L34" s="49"/>
      <c r="M34" s="47"/>
      <c r="N34" s="50"/>
      <c r="O34" s="49"/>
      <c r="P34" s="49"/>
      <c r="Q34" s="49"/>
      <c r="R34" s="49"/>
      <c r="S34" s="49"/>
      <c r="T34" s="49"/>
      <c r="U34" s="49"/>
      <c r="V34" s="49"/>
      <c r="W34" s="49"/>
      <c r="X34" s="46"/>
      <c r="Y34" s="46"/>
      <c r="Z34" s="46"/>
      <c r="AA34" s="52"/>
      <c r="AB34" s="53"/>
      <c r="AC34" s="54"/>
      <c r="AD34" s="54"/>
      <c r="AE34" s="54"/>
      <c r="AF34" s="54"/>
    </row>
    <row r="35" spans="1:32" x14ac:dyDescent="0.25">
      <c r="A35" s="44"/>
      <c r="B35" s="45"/>
      <c r="C35" s="45"/>
      <c r="D35" s="46"/>
      <c r="E35" s="46"/>
      <c r="F35" s="46"/>
      <c r="G35" s="47"/>
      <c r="H35" s="48"/>
      <c r="I35" s="49"/>
      <c r="J35" s="47"/>
      <c r="K35" s="49"/>
      <c r="L35" s="49"/>
      <c r="M35" s="47"/>
      <c r="N35" s="50"/>
      <c r="O35" s="49"/>
      <c r="P35" s="49"/>
      <c r="Q35" s="49"/>
      <c r="R35" s="49"/>
      <c r="S35" s="49"/>
      <c r="T35" s="49"/>
      <c r="U35" s="49"/>
      <c r="V35" s="49"/>
      <c r="W35" s="49"/>
      <c r="X35" s="46"/>
      <c r="Y35" s="46"/>
      <c r="Z35" s="46"/>
      <c r="AA35" s="52"/>
      <c r="AB35" s="53"/>
      <c r="AC35" s="54"/>
      <c r="AD35" s="54"/>
      <c r="AE35" s="54"/>
      <c r="AF35" s="54"/>
    </row>
    <row r="36" spans="1:32" x14ac:dyDescent="0.25">
      <c r="A36" s="44"/>
      <c r="B36" s="45"/>
      <c r="C36" s="45"/>
      <c r="D36" s="46"/>
      <c r="E36" s="46"/>
      <c r="F36" s="46"/>
      <c r="G36" s="47"/>
      <c r="H36" s="48"/>
      <c r="I36" s="49"/>
      <c r="J36" s="47"/>
      <c r="K36" s="49"/>
      <c r="L36" s="49"/>
      <c r="M36" s="47"/>
      <c r="N36" s="50"/>
      <c r="O36" s="49"/>
      <c r="P36" s="49"/>
      <c r="Q36" s="49"/>
      <c r="R36" s="49"/>
      <c r="S36" s="49"/>
      <c r="T36" s="49"/>
      <c r="U36" s="49"/>
      <c r="V36" s="49"/>
      <c r="W36" s="49"/>
      <c r="X36" s="46"/>
      <c r="Y36" s="46"/>
      <c r="Z36" s="46"/>
      <c r="AA36" s="52"/>
      <c r="AB36" s="53"/>
      <c r="AC36" s="54"/>
      <c r="AD36" s="54"/>
      <c r="AE36" s="54"/>
      <c r="AF36" s="54"/>
    </row>
    <row r="37" spans="1:32" ht="15.75" customHeight="1" x14ac:dyDescent="0.25">
      <c r="A37" s="55"/>
      <c r="B37" s="46"/>
      <c r="C37" s="46"/>
      <c r="D37" s="46"/>
      <c r="E37" s="46"/>
      <c r="F37" s="46"/>
      <c r="G37" s="47"/>
      <c r="H37" s="48"/>
      <c r="I37" s="49"/>
      <c r="J37" s="47"/>
      <c r="K37" s="49"/>
      <c r="L37" s="49"/>
      <c r="M37" s="47"/>
      <c r="N37" s="50"/>
      <c r="O37" s="49"/>
      <c r="P37" s="49"/>
      <c r="Q37" s="49"/>
      <c r="R37" s="49"/>
      <c r="S37" s="49"/>
      <c r="T37" s="49"/>
      <c r="U37" s="49"/>
      <c r="V37" s="49"/>
      <c r="W37" s="49"/>
      <c r="X37" s="46"/>
      <c r="Y37" s="46"/>
      <c r="Z37" s="46"/>
      <c r="AA37" s="61"/>
      <c r="AB37" s="53"/>
      <c r="AC37" s="54"/>
      <c r="AD37" s="54"/>
      <c r="AE37" s="54"/>
      <c r="AF37" s="54"/>
    </row>
    <row r="38" spans="1:32" ht="15.75" customHeight="1" x14ac:dyDescent="0.25">
      <c r="A38" s="60"/>
      <c r="B38" s="52"/>
      <c r="C38" s="45"/>
      <c r="D38" s="52"/>
      <c r="E38" s="52"/>
      <c r="F38" s="52"/>
      <c r="G38" s="62"/>
      <c r="H38" s="63"/>
      <c r="I38" s="64"/>
      <c r="J38" s="62"/>
      <c r="K38" s="49"/>
      <c r="L38" s="64"/>
      <c r="M38" s="62"/>
      <c r="N38" s="65"/>
      <c r="O38" s="64"/>
      <c r="P38" s="64"/>
      <c r="Q38" s="64"/>
      <c r="R38" s="64"/>
      <c r="S38" s="64"/>
      <c r="T38" s="64"/>
      <c r="U38" s="64"/>
      <c r="V38" s="64"/>
      <c r="W38" s="64"/>
      <c r="X38" s="52"/>
      <c r="Y38" s="52"/>
      <c r="Z38" s="52"/>
      <c r="AA38" s="61"/>
      <c r="AB38" s="53"/>
      <c r="AC38" s="54"/>
      <c r="AD38" s="54"/>
      <c r="AE38" s="54"/>
      <c r="AF38" s="54"/>
    </row>
    <row r="39" spans="1:32" x14ac:dyDescent="0.25">
      <c r="A39" s="44"/>
      <c r="B39" s="45"/>
      <c r="C39" s="45"/>
      <c r="D39" s="46"/>
      <c r="E39" s="46"/>
      <c r="F39" s="46"/>
      <c r="G39" s="47"/>
      <c r="H39" s="48"/>
      <c r="I39" s="49"/>
      <c r="J39" s="47"/>
      <c r="K39" s="49"/>
      <c r="L39" s="49"/>
      <c r="M39" s="47"/>
      <c r="N39" s="50"/>
      <c r="O39" s="49"/>
      <c r="P39" s="49"/>
      <c r="Q39" s="49"/>
      <c r="R39" s="49"/>
      <c r="S39" s="49"/>
      <c r="T39" s="49"/>
      <c r="U39" s="49"/>
      <c r="V39" s="49"/>
      <c r="W39" s="49"/>
      <c r="X39" s="46"/>
      <c r="Y39" s="46"/>
      <c r="Z39" s="46"/>
      <c r="AA39" s="52"/>
      <c r="AB39" s="53"/>
      <c r="AC39" s="54"/>
      <c r="AD39" s="54"/>
      <c r="AE39" s="54"/>
      <c r="AF39" s="54"/>
    </row>
    <row r="40" spans="1:32" ht="15.75" customHeight="1" x14ac:dyDescent="0.25">
      <c r="A40" s="44"/>
      <c r="B40" s="45"/>
      <c r="C40" s="45"/>
      <c r="D40" s="46"/>
      <c r="E40" s="46"/>
      <c r="F40" s="46"/>
      <c r="G40" s="47"/>
      <c r="H40" s="48"/>
      <c r="I40" s="49"/>
      <c r="J40" s="47"/>
      <c r="K40" s="49"/>
      <c r="L40" s="49"/>
      <c r="M40" s="47"/>
      <c r="N40" s="50"/>
      <c r="O40" s="49"/>
      <c r="P40" s="49"/>
      <c r="Q40" s="49"/>
      <c r="R40" s="49"/>
      <c r="S40" s="49"/>
      <c r="T40" s="49"/>
      <c r="U40" s="49"/>
      <c r="V40" s="49"/>
      <c r="W40" s="49"/>
      <c r="X40" s="46"/>
      <c r="Y40" s="46"/>
      <c r="Z40" s="46"/>
      <c r="AA40" s="52"/>
      <c r="AB40" s="53"/>
      <c r="AC40" s="54"/>
      <c r="AD40" s="54"/>
      <c r="AE40" s="54"/>
      <c r="AF40" s="54"/>
    </row>
    <row r="41" spans="1:32" ht="15.75" customHeight="1" x14ac:dyDescent="0.25">
      <c r="A41" s="44"/>
      <c r="B41" s="45"/>
      <c r="C41" s="45"/>
      <c r="D41" s="46"/>
      <c r="E41" s="46"/>
      <c r="F41" s="46"/>
      <c r="G41" s="47"/>
      <c r="H41" s="48"/>
      <c r="I41" s="49"/>
      <c r="J41" s="47"/>
      <c r="K41" s="49"/>
      <c r="L41" s="49"/>
      <c r="M41" s="47"/>
      <c r="N41" s="50"/>
      <c r="O41" s="49"/>
      <c r="P41" s="49"/>
      <c r="Q41" s="49"/>
      <c r="R41" s="49"/>
      <c r="S41" s="49"/>
      <c r="T41" s="49"/>
      <c r="U41" s="49"/>
      <c r="V41" s="49"/>
      <c r="W41" s="49"/>
      <c r="X41" s="46"/>
      <c r="Y41" s="46"/>
      <c r="Z41" s="46"/>
      <c r="AA41" s="52"/>
      <c r="AB41" s="53"/>
      <c r="AC41" s="54"/>
      <c r="AD41" s="54"/>
      <c r="AE41" s="54"/>
      <c r="AF41" s="54"/>
    </row>
    <row r="42" spans="1:32" ht="15.75" customHeight="1" x14ac:dyDescent="0.25">
      <c r="A42" s="55"/>
      <c r="B42" s="46"/>
      <c r="C42" s="46"/>
      <c r="D42" s="46"/>
      <c r="E42" s="46"/>
      <c r="F42" s="46"/>
      <c r="G42" s="45"/>
      <c r="H42" s="58"/>
      <c r="I42" s="46"/>
      <c r="J42" s="45"/>
      <c r="K42" s="46"/>
      <c r="L42" s="46"/>
      <c r="M42" s="45"/>
      <c r="N42" s="51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52"/>
      <c r="AB42" s="53"/>
      <c r="AC42" s="54"/>
      <c r="AD42" s="54"/>
      <c r="AE42" s="54"/>
      <c r="AF42" s="54"/>
    </row>
    <row r="43" spans="1:32" x14ac:dyDescent="0.25">
      <c r="A43" s="44"/>
      <c r="B43" s="45"/>
      <c r="C43" s="45"/>
      <c r="D43" s="46"/>
      <c r="E43" s="46"/>
      <c r="F43" s="46"/>
      <c r="G43" s="47"/>
      <c r="H43" s="48"/>
      <c r="I43" s="49"/>
      <c r="J43" s="47"/>
      <c r="K43" s="49"/>
      <c r="L43" s="49"/>
      <c r="M43" s="47"/>
      <c r="N43" s="50"/>
      <c r="O43" s="49"/>
      <c r="P43" s="49"/>
      <c r="Q43" s="49"/>
      <c r="R43" s="49"/>
      <c r="S43" s="49"/>
      <c r="T43" s="49"/>
      <c r="U43" s="49"/>
      <c r="V43" s="49"/>
      <c r="W43" s="49"/>
      <c r="X43" s="46"/>
      <c r="Y43" s="46"/>
      <c r="Z43" s="46"/>
      <c r="AA43" s="52"/>
      <c r="AB43" s="53"/>
      <c r="AC43" s="54"/>
      <c r="AD43" s="54"/>
      <c r="AE43" s="54"/>
      <c r="AF43" s="54"/>
    </row>
    <row r="44" spans="1:32" x14ac:dyDescent="0.25">
      <c r="A44" s="44"/>
      <c r="B44" s="45"/>
      <c r="C44" s="45"/>
      <c r="D44" s="46"/>
      <c r="E44" s="46"/>
      <c r="F44" s="46"/>
      <c r="G44" s="47"/>
      <c r="H44" s="48"/>
      <c r="I44" s="49"/>
      <c r="J44" s="47"/>
      <c r="K44" s="49"/>
      <c r="L44" s="49"/>
      <c r="M44" s="47"/>
      <c r="N44" s="50"/>
      <c r="O44" s="49"/>
      <c r="P44" s="49"/>
      <c r="Q44" s="49"/>
      <c r="R44" s="49"/>
      <c r="S44" s="49"/>
      <c r="T44" s="49"/>
      <c r="U44" s="49"/>
      <c r="V44" s="49"/>
      <c r="W44" s="49"/>
      <c r="X44" s="46"/>
      <c r="Y44" s="46"/>
      <c r="Z44" s="46"/>
      <c r="AA44" s="52"/>
      <c r="AB44" s="53"/>
      <c r="AC44" s="54"/>
      <c r="AD44" s="54"/>
      <c r="AE44" s="54"/>
      <c r="AF44" s="54"/>
    </row>
    <row r="45" spans="1:32" ht="15.75" customHeight="1" x14ac:dyDescent="0.25">
      <c r="A45" s="44"/>
      <c r="B45" s="45"/>
      <c r="C45" s="56"/>
      <c r="D45" s="46"/>
      <c r="E45" s="46"/>
      <c r="F45" s="46"/>
      <c r="G45" s="47"/>
      <c r="H45" s="48"/>
      <c r="I45" s="49"/>
      <c r="J45" s="47"/>
      <c r="K45" s="49"/>
      <c r="L45" s="49"/>
      <c r="M45" s="47"/>
      <c r="N45" s="50"/>
      <c r="O45" s="49"/>
      <c r="P45" s="49"/>
      <c r="Q45" s="49"/>
      <c r="R45" s="49"/>
      <c r="S45" s="49"/>
      <c r="T45" s="49"/>
      <c r="U45" s="49"/>
      <c r="V45" s="49"/>
      <c r="W45" s="49"/>
      <c r="X45" s="46"/>
      <c r="Y45" s="46"/>
      <c r="Z45" s="46"/>
      <c r="AA45" s="52"/>
      <c r="AB45" s="53"/>
      <c r="AC45" s="54"/>
      <c r="AD45" s="54"/>
      <c r="AE45" s="54"/>
      <c r="AF45" s="54"/>
    </row>
    <row r="46" spans="1:32" x14ac:dyDescent="0.25">
      <c r="A46" s="44"/>
      <c r="B46" s="45"/>
      <c r="C46" s="56"/>
      <c r="D46" s="46"/>
      <c r="E46" s="46"/>
      <c r="F46" s="46"/>
      <c r="G46" s="47"/>
      <c r="H46" s="48"/>
      <c r="I46" s="49"/>
      <c r="J46" s="47"/>
      <c r="K46" s="49"/>
      <c r="L46" s="49"/>
      <c r="M46" s="47"/>
      <c r="N46" s="50"/>
      <c r="O46" s="49"/>
      <c r="P46" s="49"/>
      <c r="Q46" s="49"/>
      <c r="R46" s="49"/>
      <c r="S46" s="49"/>
      <c r="T46" s="49"/>
      <c r="U46" s="49"/>
      <c r="V46" s="49"/>
      <c r="W46" s="49"/>
      <c r="X46" s="46"/>
      <c r="Y46" s="46"/>
      <c r="Z46" s="46"/>
      <c r="AA46" s="52"/>
      <c r="AB46" s="53"/>
      <c r="AC46" s="54"/>
      <c r="AD46" s="54"/>
      <c r="AE46" s="54"/>
      <c r="AF46" s="54"/>
    </row>
    <row r="47" spans="1:32" x14ac:dyDescent="0.25">
      <c r="A47" s="44"/>
      <c r="B47" s="45"/>
      <c r="C47" s="45"/>
      <c r="D47" s="46"/>
      <c r="E47" s="46"/>
      <c r="F47" s="46"/>
      <c r="G47" s="47"/>
      <c r="H47" s="48"/>
      <c r="I47" s="49"/>
      <c r="J47" s="47"/>
      <c r="K47" s="49"/>
      <c r="L47" s="49"/>
      <c r="M47" s="47"/>
      <c r="N47" s="50"/>
      <c r="O47" s="49"/>
      <c r="P47" s="49"/>
      <c r="Q47" s="49"/>
      <c r="R47" s="49"/>
      <c r="S47" s="49"/>
      <c r="T47" s="49"/>
      <c r="U47" s="49"/>
      <c r="V47" s="49"/>
      <c r="W47" s="49"/>
      <c r="X47" s="46"/>
      <c r="Y47" s="46"/>
      <c r="Z47" s="46"/>
      <c r="AA47" s="52"/>
      <c r="AB47" s="53"/>
      <c r="AC47" s="54"/>
      <c r="AD47" s="54"/>
      <c r="AE47" s="54"/>
      <c r="AF47" s="54"/>
    </row>
    <row r="48" spans="1:32" x14ac:dyDescent="0.25">
      <c r="A48" s="44"/>
      <c r="B48" s="45"/>
      <c r="C48" s="45"/>
      <c r="D48" s="46"/>
      <c r="E48" s="46"/>
      <c r="F48" s="46"/>
      <c r="G48" s="47"/>
      <c r="H48" s="48"/>
      <c r="I48" s="49"/>
      <c r="J48" s="47"/>
      <c r="K48" s="49"/>
      <c r="L48" s="49"/>
      <c r="M48" s="47"/>
      <c r="N48" s="50"/>
      <c r="O48" s="49"/>
      <c r="P48" s="49"/>
      <c r="Q48" s="49"/>
      <c r="R48" s="49"/>
      <c r="S48" s="49"/>
      <c r="T48" s="49"/>
      <c r="U48" s="49"/>
      <c r="V48" s="49"/>
      <c r="W48" s="49"/>
      <c r="X48" s="46"/>
      <c r="Y48" s="46"/>
      <c r="Z48" s="46"/>
      <c r="AA48" s="52"/>
      <c r="AB48" s="53"/>
      <c r="AC48" s="54"/>
      <c r="AD48" s="54"/>
      <c r="AE48" s="54"/>
      <c r="AF48" s="54"/>
    </row>
    <row r="49" spans="1:32" ht="15.75" customHeight="1" x14ac:dyDescent="0.25">
      <c r="A49" s="44"/>
      <c r="B49" s="45"/>
      <c r="C49" s="45"/>
      <c r="D49" s="46"/>
      <c r="E49" s="46"/>
      <c r="F49" s="46"/>
      <c r="G49" s="47"/>
      <c r="H49" s="48"/>
      <c r="I49" s="49"/>
      <c r="J49" s="47"/>
      <c r="K49" s="49"/>
      <c r="L49" s="49"/>
      <c r="M49" s="47"/>
      <c r="N49" s="50"/>
      <c r="O49" s="49"/>
      <c r="P49" s="49"/>
      <c r="Q49" s="49"/>
      <c r="R49" s="49"/>
      <c r="S49" s="49"/>
      <c r="T49" s="49"/>
      <c r="U49" s="49"/>
      <c r="V49" s="49"/>
      <c r="W49" s="49"/>
      <c r="X49" s="46"/>
      <c r="Y49" s="46"/>
      <c r="Z49" s="46"/>
      <c r="AA49" s="52"/>
      <c r="AB49" s="53"/>
      <c r="AC49" s="54"/>
      <c r="AD49" s="54"/>
      <c r="AE49" s="54"/>
      <c r="AF49" s="54"/>
    </row>
    <row r="50" spans="1:32" x14ac:dyDescent="0.25">
      <c r="A50" s="44"/>
      <c r="B50" s="45"/>
      <c r="C50" s="45"/>
      <c r="D50" s="46"/>
      <c r="E50" s="46"/>
      <c r="F50" s="46"/>
      <c r="G50" s="47"/>
      <c r="H50" s="48"/>
      <c r="I50" s="49"/>
      <c r="J50" s="47"/>
      <c r="K50" s="49"/>
      <c r="L50" s="49"/>
      <c r="M50" s="47"/>
      <c r="N50" s="50"/>
      <c r="O50" s="49"/>
      <c r="P50" s="49"/>
      <c r="Q50" s="49"/>
      <c r="R50" s="49"/>
      <c r="S50" s="49"/>
      <c r="T50" s="49"/>
      <c r="U50" s="49"/>
      <c r="V50" s="49"/>
      <c r="W50" s="49"/>
      <c r="X50" s="46"/>
      <c r="Y50" s="46"/>
      <c r="Z50" s="46"/>
      <c r="AA50" s="52"/>
      <c r="AB50" s="53"/>
      <c r="AC50" s="54"/>
      <c r="AD50" s="54"/>
      <c r="AE50" s="54"/>
      <c r="AF50" s="54"/>
    </row>
    <row r="51" spans="1:32" ht="15.75" customHeight="1" x14ac:dyDescent="0.25">
      <c r="A51" s="44"/>
      <c r="B51" s="45"/>
      <c r="C51" s="45"/>
      <c r="D51" s="46"/>
      <c r="E51" s="46"/>
      <c r="F51" s="46"/>
      <c r="G51" s="47"/>
      <c r="H51" s="48"/>
      <c r="I51" s="49"/>
      <c r="J51" s="47"/>
      <c r="K51" s="49"/>
      <c r="L51" s="49"/>
      <c r="M51" s="47"/>
      <c r="N51" s="50"/>
      <c r="O51" s="49"/>
      <c r="P51" s="49"/>
      <c r="Q51" s="49"/>
      <c r="R51" s="49"/>
      <c r="S51" s="49"/>
      <c r="T51" s="49"/>
      <c r="U51" s="49"/>
      <c r="V51" s="49"/>
      <c r="W51" s="49"/>
      <c r="X51" s="46"/>
      <c r="Y51" s="46"/>
      <c r="Z51" s="46"/>
      <c r="AA51" s="52"/>
      <c r="AB51" s="53"/>
      <c r="AC51" s="54"/>
      <c r="AD51" s="54"/>
      <c r="AE51" s="54"/>
      <c r="AF51" s="54"/>
    </row>
    <row r="52" spans="1:32" x14ac:dyDescent="0.25">
      <c r="A52" s="44"/>
      <c r="B52" s="45"/>
      <c r="C52" s="45"/>
      <c r="D52" s="46"/>
      <c r="E52" s="46"/>
      <c r="F52" s="46"/>
      <c r="G52" s="47"/>
      <c r="H52" s="48"/>
      <c r="I52" s="49"/>
      <c r="J52" s="47"/>
      <c r="K52" s="49"/>
      <c r="L52" s="49"/>
      <c r="M52" s="47"/>
      <c r="N52" s="50"/>
      <c r="O52" s="49"/>
      <c r="P52" s="49"/>
      <c r="Q52" s="49"/>
      <c r="R52" s="49"/>
      <c r="S52" s="49"/>
      <c r="T52" s="49"/>
      <c r="U52" s="49"/>
      <c r="V52" s="49"/>
      <c r="W52" s="49"/>
      <c r="X52" s="46"/>
      <c r="Y52" s="46"/>
      <c r="Z52" s="46"/>
      <c r="AA52" s="52"/>
      <c r="AB52" s="53"/>
      <c r="AC52" s="54"/>
      <c r="AD52" s="54"/>
      <c r="AE52" s="54"/>
      <c r="AF52" s="54"/>
    </row>
    <row r="53" spans="1:32" x14ac:dyDescent="0.25">
      <c r="A53" s="44"/>
      <c r="B53" s="45"/>
      <c r="C53" s="45"/>
      <c r="D53" s="46"/>
      <c r="E53" s="46"/>
      <c r="F53" s="46"/>
      <c r="G53" s="47"/>
      <c r="H53" s="48"/>
      <c r="I53" s="49"/>
      <c r="J53" s="47"/>
      <c r="K53" s="49"/>
      <c r="L53" s="49"/>
      <c r="M53" s="47"/>
      <c r="N53" s="50"/>
      <c r="O53" s="49"/>
      <c r="P53" s="49"/>
      <c r="Q53" s="49"/>
      <c r="R53" s="49"/>
      <c r="S53" s="49"/>
      <c r="T53" s="49"/>
      <c r="U53" s="49"/>
      <c r="V53" s="49"/>
      <c r="W53" s="49"/>
      <c r="X53" s="46"/>
      <c r="Y53" s="46"/>
      <c r="Z53" s="46"/>
      <c r="AA53" s="52"/>
      <c r="AB53" s="53"/>
      <c r="AC53" s="54"/>
      <c r="AD53" s="54"/>
      <c r="AE53" s="54"/>
      <c r="AF53" s="54"/>
    </row>
    <row r="54" spans="1:32" x14ac:dyDescent="0.25">
      <c r="A54" s="44"/>
      <c r="B54" s="45"/>
      <c r="C54" s="45"/>
      <c r="D54" s="46"/>
      <c r="E54" s="46"/>
      <c r="F54" s="46"/>
      <c r="G54" s="47"/>
      <c r="H54" s="48"/>
      <c r="I54" s="49"/>
      <c r="J54" s="47"/>
      <c r="K54" s="49"/>
      <c r="L54" s="49"/>
      <c r="M54" s="47"/>
      <c r="N54" s="50"/>
      <c r="O54" s="49"/>
      <c r="P54" s="49"/>
      <c r="Q54" s="49"/>
      <c r="R54" s="49"/>
      <c r="S54" s="49"/>
      <c r="T54" s="49"/>
      <c r="U54" s="49"/>
      <c r="V54" s="49"/>
      <c r="W54" s="49"/>
      <c r="X54" s="46"/>
      <c r="Y54" s="46"/>
      <c r="Z54" s="46"/>
      <c r="AA54" s="52"/>
      <c r="AB54" s="53"/>
      <c r="AC54" s="54"/>
      <c r="AD54" s="54"/>
      <c r="AE54" s="54"/>
      <c r="AF54" s="54"/>
    </row>
    <row r="55" spans="1:32" x14ac:dyDescent="0.25">
      <c r="A55" s="44"/>
      <c r="B55" s="45"/>
      <c r="C55" s="45"/>
      <c r="D55" s="46"/>
      <c r="E55" s="46"/>
      <c r="F55" s="46"/>
      <c r="G55" s="47"/>
      <c r="H55" s="48"/>
      <c r="I55" s="49"/>
      <c r="J55" s="47"/>
      <c r="K55" s="49"/>
      <c r="L55" s="49"/>
      <c r="M55" s="47"/>
      <c r="N55" s="50"/>
      <c r="O55" s="49"/>
      <c r="P55" s="49"/>
      <c r="Q55" s="49"/>
      <c r="R55" s="49"/>
      <c r="S55" s="49"/>
      <c r="T55" s="49"/>
      <c r="U55" s="49"/>
      <c r="V55" s="49"/>
      <c r="W55" s="49"/>
      <c r="X55" s="46"/>
      <c r="Y55" s="46"/>
      <c r="Z55" s="46"/>
      <c r="AA55" s="52"/>
      <c r="AB55" s="53"/>
      <c r="AC55" s="54"/>
      <c r="AD55" s="54"/>
      <c r="AE55" s="54"/>
      <c r="AF55" s="54"/>
    </row>
    <row r="56" spans="1:32" x14ac:dyDescent="0.25">
      <c r="A56" s="44"/>
      <c r="B56" s="45"/>
      <c r="C56" s="45"/>
      <c r="D56" s="46"/>
      <c r="E56" s="46"/>
      <c r="F56" s="46"/>
      <c r="G56" s="47"/>
      <c r="H56" s="48"/>
      <c r="I56" s="49"/>
      <c r="J56" s="47"/>
      <c r="K56" s="49"/>
      <c r="L56" s="49"/>
      <c r="M56" s="47"/>
      <c r="N56" s="50"/>
      <c r="O56" s="49"/>
      <c r="P56" s="49"/>
      <c r="Q56" s="49"/>
      <c r="R56" s="49"/>
      <c r="S56" s="49"/>
      <c r="T56" s="49"/>
      <c r="U56" s="49"/>
      <c r="V56" s="49"/>
      <c r="W56" s="49"/>
      <c r="X56" s="46"/>
      <c r="Y56" s="46"/>
      <c r="Z56" s="46"/>
      <c r="AA56" s="52"/>
      <c r="AB56" s="53"/>
      <c r="AC56" s="54"/>
      <c r="AD56" s="54"/>
      <c r="AE56" s="54"/>
      <c r="AF56" s="54"/>
    </row>
    <row r="57" spans="1:32" ht="15.75" customHeight="1" x14ac:dyDescent="0.25">
      <c r="A57" s="44"/>
      <c r="B57" s="45"/>
      <c r="C57" s="45"/>
      <c r="D57" s="46"/>
      <c r="E57" s="46"/>
      <c r="F57" s="46"/>
      <c r="G57" s="47"/>
      <c r="H57" s="48"/>
      <c r="I57" s="49"/>
      <c r="J57" s="47"/>
      <c r="K57" s="49"/>
      <c r="L57" s="49"/>
      <c r="M57" s="47"/>
      <c r="N57" s="50"/>
      <c r="O57" s="49"/>
      <c r="P57" s="49"/>
      <c r="Q57" s="49"/>
      <c r="R57" s="49"/>
      <c r="S57" s="49"/>
      <c r="T57" s="49"/>
      <c r="U57" s="49"/>
      <c r="V57" s="49"/>
      <c r="W57" s="49"/>
      <c r="X57" s="46"/>
      <c r="Y57" s="46"/>
      <c r="Z57" s="46"/>
      <c r="AA57" s="52"/>
      <c r="AB57" s="53"/>
      <c r="AC57" s="54"/>
      <c r="AD57" s="54"/>
      <c r="AE57" s="54"/>
      <c r="AF57" s="54"/>
    </row>
    <row r="58" spans="1:32" ht="15.75" customHeight="1" x14ac:dyDescent="0.25">
      <c r="A58" s="44"/>
      <c r="B58" s="45"/>
      <c r="C58" s="45"/>
      <c r="D58" s="46"/>
      <c r="E58" s="46"/>
      <c r="F58" s="46"/>
      <c r="G58" s="47"/>
      <c r="H58" s="48"/>
      <c r="I58" s="49"/>
      <c r="J58" s="47"/>
      <c r="K58" s="49"/>
      <c r="L58" s="49"/>
      <c r="M58" s="47"/>
      <c r="N58" s="50"/>
      <c r="O58" s="49"/>
      <c r="P58" s="49"/>
      <c r="Q58" s="49"/>
      <c r="R58" s="49"/>
      <c r="S58" s="49"/>
      <c r="T58" s="49"/>
      <c r="U58" s="49"/>
      <c r="V58" s="49"/>
      <c r="W58" s="49"/>
      <c r="X58" s="46"/>
      <c r="Y58" s="46"/>
      <c r="Z58" s="46"/>
      <c r="AA58" s="52"/>
      <c r="AB58" s="53"/>
      <c r="AC58" s="54"/>
      <c r="AD58" s="54"/>
      <c r="AE58" s="54"/>
      <c r="AF58" s="54"/>
    </row>
    <row r="59" spans="1:32" ht="15.75" customHeight="1" x14ac:dyDescent="0.25">
      <c r="A59" s="44"/>
      <c r="B59" s="45"/>
      <c r="C59" s="45"/>
      <c r="D59" s="46"/>
      <c r="E59" s="46"/>
      <c r="F59" s="46"/>
      <c r="G59" s="47"/>
      <c r="H59" s="48"/>
      <c r="I59" s="49"/>
      <c r="J59" s="47"/>
      <c r="K59" s="49"/>
      <c r="L59" s="49"/>
      <c r="M59" s="47"/>
      <c r="N59" s="50"/>
      <c r="O59" s="46"/>
      <c r="P59" s="49"/>
      <c r="Q59" s="49"/>
      <c r="R59" s="49"/>
      <c r="S59" s="49"/>
      <c r="T59" s="49"/>
      <c r="U59" s="49"/>
      <c r="V59" s="49"/>
      <c r="W59" s="49"/>
      <c r="X59" s="46"/>
      <c r="Y59" s="46"/>
      <c r="Z59" s="46"/>
      <c r="AA59" s="52"/>
      <c r="AB59" s="53"/>
      <c r="AC59" s="54"/>
      <c r="AD59" s="54"/>
      <c r="AE59" s="54"/>
      <c r="AF59" s="54"/>
    </row>
    <row r="60" spans="1:32" ht="15.75" customHeight="1" x14ac:dyDescent="0.25">
      <c r="A60" s="44"/>
      <c r="B60" s="45"/>
      <c r="C60" s="45"/>
      <c r="D60" s="46"/>
      <c r="E60" s="46"/>
      <c r="F60" s="46"/>
      <c r="G60" s="47"/>
      <c r="H60" s="48"/>
      <c r="I60" s="49"/>
      <c r="J60" s="47"/>
      <c r="K60" s="49"/>
      <c r="L60" s="49"/>
      <c r="M60" s="47"/>
      <c r="N60" s="50"/>
      <c r="O60" s="49"/>
      <c r="P60" s="49"/>
      <c r="Q60" s="49"/>
      <c r="R60" s="49"/>
      <c r="S60" s="49"/>
      <c r="T60" s="49"/>
      <c r="U60" s="49"/>
      <c r="V60" s="49"/>
      <c r="W60" s="49"/>
      <c r="X60" s="46"/>
      <c r="Y60" s="46"/>
      <c r="Z60" s="46"/>
      <c r="AA60" s="52"/>
      <c r="AB60" s="53"/>
      <c r="AC60" s="54"/>
      <c r="AD60" s="54"/>
      <c r="AE60" s="54"/>
      <c r="AF60" s="54"/>
    </row>
    <row r="61" spans="1:32" x14ac:dyDescent="0.25">
      <c r="A61" s="44"/>
      <c r="B61" s="45"/>
      <c r="C61" s="45"/>
      <c r="D61" s="46"/>
      <c r="E61" s="46"/>
      <c r="F61" s="46"/>
      <c r="G61" s="47"/>
      <c r="H61" s="48"/>
      <c r="I61" s="49"/>
      <c r="J61" s="47"/>
      <c r="K61" s="49"/>
      <c r="L61" s="49"/>
      <c r="M61" s="47"/>
      <c r="N61" s="50"/>
      <c r="O61" s="49"/>
      <c r="P61" s="49"/>
      <c r="Q61" s="49"/>
      <c r="R61" s="49"/>
      <c r="S61" s="49"/>
      <c r="T61" s="49"/>
      <c r="U61" s="49"/>
      <c r="V61" s="49"/>
      <c r="W61" s="49"/>
      <c r="X61" s="46"/>
      <c r="Y61" s="46"/>
      <c r="Z61" s="46"/>
      <c r="AA61" s="52"/>
      <c r="AB61" s="53"/>
      <c r="AC61" s="54"/>
      <c r="AD61" s="54"/>
      <c r="AE61" s="54"/>
      <c r="AF61" s="54"/>
    </row>
    <row r="62" spans="1:32" ht="15.75" customHeight="1" x14ac:dyDescent="0.25">
      <c r="A62" s="44"/>
      <c r="B62" s="45"/>
      <c r="C62" s="56"/>
      <c r="D62" s="46"/>
      <c r="E62" s="46"/>
      <c r="F62" s="46"/>
      <c r="G62" s="47"/>
      <c r="H62" s="48"/>
      <c r="I62" s="49"/>
      <c r="J62" s="47"/>
      <c r="K62" s="49"/>
      <c r="L62" s="49"/>
      <c r="M62" s="47"/>
      <c r="N62" s="50"/>
      <c r="O62" s="49"/>
      <c r="P62" s="49"/>
      <c r="Q62" s="49"/>
      <c r="R62" s="49"/>
      <c r="S62" s="49"/>
      <c r="T62" s="49"/>
      <c r="U62" s="49"/>
      <c r="V62" s="49"/>
      <c r="W62" s="49"/>
      <c r="X62" s="46"/>
      <c r="Y62" s="46"/>
      <c r="Z62" s="46"/>
      <c r="AA62" s="52"/>
      <c r="AB62" s="53"/>
      <c r="AC62" s="54"/>
      <c r="AD62" s="54"/>
      <c r="AE62" s="54"/>
      <c r="AF62" s="54"/>
    </row>
    <row r="63" spans="1:32" x14ac:dyDescent="0.25">
      <c r="A63" s="44"/>
      <c r="B63" s="45"/>
      <c r="C63" s="45"/>
      <c r="D63" s="46"/>
      <c r="E63" s="46"/>
      <c r="F63" s="46"/>
      <c r="G63" s="47"/>
      <c r="H63" s="48"/>
      <c r="I63" s="49"/>
      <c r="J63" s="47"/>
      <c r="K63" s="49"/>
      <c r="L63" s="49"/>
      <c r="M63" s="47"/>
      <c r="N63" s="50"/>
      <c r="O63" s="49"/>
      <c r="P63" s="49"/>
      <c r="Q63" s="49"/>
      <c r="R63" s="49"/>
      <c r="S63" s="49"/>
      <c r="T63" s="49"/>
      <c r="U63" s="49"/>
      <c r="V63" s="49"/>
      <c r="W63" s="49"/>
      <c r="X63" s="46"/>
      <c r="Y63" s="45"/>
      <c r="Z63" s="45"/>
      <c r="AA63" s="52"/>
      <c r="AB63" s="53"/>
      <c r="AC63" s="54"/>
      <c r="AD63" s="54"/>
      <c r="AE63" s="54"/>
      <c r="AF63" s="54"/>
    </row>
    <row r="64" spans="1:32" ht="15.75" customHeight="1" x14ac:dyDescent="0.25">
      <c r="A64" s="44"/>
      <c r="B64" s="45"/>
      <c r="C64" s="45"/>
      <c r="D64" s="46"/>
      <c r="E64" s="46"/>
      <c r="F64" s="46"/>
      <c r="G64" s="47"/>
      <c r="H64" s="48"/>
      <c r="I64" s="49"/>
      <c r="J64" s="47"/>
      <c r="K64" s="49"/>
      <c r="L64" s="49"/>
      <c r="M64" s="47"/>
      <c r="N64" s="50"/>
      <c r="O64" s="49"/>
      <c r="P64" s="49"/>
      <c r="Q64" s="49"/>
      <c r="R64" s="49"/>
      <c r="S64" s="49"/>
      <c r="T64" s="49"/>
      <c r="U64" s="49"/>
      <c r="V64" s="49"/>
      <c r="W64" s="49"/>
      <c r="X64" s="46"/>
      <c r="Y64" s="46"/>
      <c r="Z64" s="46"/>
      <c r="AA64" s="52"/>
      <c r="AB64" s="53"/>
      <c r="AC64" s="54"/>
      <c r="AD64" s="54"/>
      <c r="AE64" s="54"/>
      <c r="AF64" s="54"/>
    </row>
    <row r="65" spans="1:32" ht="15.75" customHeight="1" x14ac:dyDescent="0.25">
      <c r="A65" s="60"/>
      <c r="B65" s="52"/>
      <c r="C65" s="52"/>
      <c r="D65" s="46"/>
      <c r="E65" s="46"/>
      <c r="F65" s="46"/>
      <c r="G65" s="47"/>
      <c r="H65" s="48"/>
      <c r="I65" s="49"/>
      <c r="J65" s="47"/>
      <c r="K65" s="49"/>
      <c r="L65" s="49"/>
      <c r="M65" s="47"/>
      <c r="N65" s="50"/>
      <c r="O65" s="67"/>
      <c r="P65" s="49"/>
      <c r="Q65" s="49"/>
      <c r="R65" s="49"/>
      <c r="S65" s="49"/>
      <c r="T65" s="49"/>
      <c r="U65" s="49"/>
      <c r="V65" s="49"/>
      <c r="W65" s="49"/>
      <c r="X65" s="46"/>
      <c r="Y65" s="46"/>
      <c r="Z65" s="46"/>
      <c r="AA65" s="52"/>
      <c r="AB65" s="53"/>
      <c r="AC65" s="54"/>
      <c r="AD65" s="54"/>
      <c r="AE65" s="54"/>
      <c r="AF65" s="54"/>
    </row>
    <row r="66" spans="1:32" ht="15.75" customHeight="1" x14ac:dyDescent="0.25">
      <c r="A66" s="44"/>
      <c r="B66" s="45"/>
      <c r="C66" s="45"/>
      <c r="D66" s="46"/>
      <c r="E66" s="46"/>
      <c r="F66" s="46"/>
      <c r="G66" s="47"/>
      <c r="H66" s="48"/>
      <c r="I66" s="49"/>
      <c r="J66" s="47"/>
      <c r="K66" s="49"/>
      <c r="L66" s="49"/>
      <c r="M66" s="47"/>
      <c r="N66" s="50"/>
      <c r="O66" s="49"/>
      <c r="P66" s="49"/>
      <c r="Q66" s="49"/>
      <c r="R66" s="49"/>
      <c r="S66" s="49"/>
      <c r="T66" s="49"/>
      <c r="U66" s="49"/>
      <c r="V66" s="49"/>
      <c r="W66" s="49"/>
      <c r="X66" s="46"/>
      <c r="Y66" s="46"/>
      <c r="Z66" s="46"/>
      <c r="AA66" s="52"/>
      <c r="AB66" s="53"/>
      <c r="AC66" s="54"/>
      <c r="AD66" s="54"/>
      <c r="AE66" s="54"/>
      <c r="AF66" s="54"/>
    </row>
    <row r="67" spans="1:32" ht="15.75" customHeight="1" x14ac:dyDescent="0.25">
      <c r="A67" s="44"/>
      <c r="B67" s="45"/>
      <c r="C67" s="45"/>
      <c r="D67" s="46"/>
      <c r="E67" s="46"/>
      <c r="F67" s="46"/>
      <c r="G67" s="47"/>
      <c r="H67" s="48"/>
      <c r="I67" s="49"/>
      <c r="J67" s="47"/>
      <c r="K67" s="49"/>
      <c r="L67" s="49"/>
      <c r="M67" s="47"/>
      <c r="N67" s="50"/>
      <c r="O67" s="49"/>
      <c r="P67" s="49"/>
      <c r="Q67" s="49"/>
      <c r="R67" s="49"/>
      <c r="S67" s="49"/>
      <c r="T67" s="49"/>
      <c r="U67" s="49"/>
      <c r="V67" s="49"/>
      <c r="W67" s="49"/>
      <c r="X67" s="46"/>
      <c r="Y67" s="46"/>
      <c r="Z67" s="46"/>
      <c r="AA67" s="52"/>
      <c r="AB67" s="53"/>
      <c r="AC67" s="54"/>
      <c r="AD67" s="54"/>
      <c r="AE67" s="54"/>
      <c r="AF67" s="54"/>
    </row>
    <row r="68" spans="1:32" ht="15.75" customHeight="1" x14ac:dyDescent="0.25">
      <c r="A68" s="44"/>
      <c r="B68" s="45"/>
      <c r="C68" s="45"/>
      <c r="D68" s="46"/>
      <c r="E68" s="46"/>
      <c r="F68" s="46"/>
      <c r="G68" s="47"/>
      <c r="H68" s="48"/>
      <c r="I68" s="49"/>
      <c r="J68" s="47"/>
      <c r="K68" s="49"/>
      <c r="L68" s="49"/>
      <c r="M68" s="47"/>
      <c r="N68" s="50"/>
      <c r="O68" s="49"/>
      <c r="P68" s="49"/>
      <c r="Q68" s="49"/>
      <c r="R68" s="49"/>
      <c r="S68" s="49"/>
      <c r="T68" s="49"/>
      <c r="U68" s="49"/>
      <c r="V68" s="49"/>
      <c r="W68" s="49"/>
      <c r="X68" s="46"/>
      <c r="Y68" s="46"/>
      <c r="Z68" s="46"/>
      <c r="AA68" s="52"/>
      <c r="AB68" s="53"/>
      <c r="AC68" s="54"/>
      <c r="AD68" s="54"/>
      <c r="AE68" s="54"/>
      <c r="AF68" s="54"/>
    </row>
    <row r="69" spans="1:32" x14ac:dyDescent="0.25">
      <c r="A69" s="66"/>
      <c r="B69" s="45"/>
      <c r="C69" s="45"/>
      <c r="D69" s="46"/>
      <c r="E69" s="46"/>
      <c r="F69" s="46"/>
      <c r="G69" s="47"/>
      <c r="H69" s="48"/>
      <c r="I69" s="49"/>
      <c r="J69" s="47"/>
      <c r="K69" s="49"/>
      <c r="L69" s="49"/>
      <c r="M69" s="47"/>
      <c r="N69" s="50"/>
      <c r="O69" s="49"/>
      <c r="P69" s="49"/>
      <c r="Q69" s="49"/>
      <c r="R69" s="49"/>
      <c r="S69" s="49"/>
      <c r="T69" s="49"/>
      <c r="U69" s="49"/>
      <c r="V69" s="49"/>
      <c r="W69" s="49"/>
      <c r="X69" s="46"/>
      <c r="Y69" s="46"/>
      <c r="Z69" s="46"/>
      <c r="AA69" s="52"/>
      <c r="AB69" s="53"/>
      <c r="AC69" s="54"/>
      <c r="AD69" s="54"/>
      <c r="AE69" s="54"/>
      <c r="AF69" s="54"/>
    </row>
    <row r="70" spans="1:32" x14ac:dyDescent="0.25">
      <c r="A70" s="44"/>
      <c r="B70" s="45"/>
      <c r="C70" s="45"/>
      <c r="D70" s="46"/>
      <c r="E70" s="46"/>
      <c r="F70" s="46"/>
      <c r="G70" s="47"/>
      <c r="H70" s="48"/>
      <c r="I70" s="49"/>
      <c r="J70" s="47"/>
      <c r="K70" s="49"/>
      <c r="L70" s="49"/>
      <c r="M70" s="47"/>
      <c r="N70" s="50"/>
      <c r="O70" s="49"/>
      <c r="P70" s="49"/>
      <c r="Q70" s="49"/>
      <c r="R70" s="49"/>
      <c r="S70" s="49"/>
      <c r="T70" s="49"/>
      <c r="U70" s="49"/>
      <c r="V70" s="49"/>
      <c r="W70" s="49"/>
      <c r="X70" s="46"/>
      <c r="Y70" s="46"/>
      <c r="Z70" s="46"/>
      <c r="AA70" s="52"/>
      <c r="AB70" s="53"/>
      <c r="AC70" s="54"/>
      <c r="AD70" s="54"/>
      <c r="AE70" s="54"/>
      <c r="AF70" s="54"/>
    </row>
    <row r="71" spans="1:32" ht="15.75" customHeight="1" x14ac:dyDescent="0.25">
      <c r="A71" s="44"/>
      <c r="B71" s="45"/>
      <c r="C71" s="45"/>
      <c r="D71" s="46"/>
      <c r="E71" s="46"/>
      <c r="F71" s="46"/>
      <c r="G71" s="47"/>
      <c r="H71" s="48"/>
      <c r="I71" s="49"/>
      <c r="J71" s="47"/>
      <c r="K71" s="49"/>
      <c r="L71" s="49"/>
      <c r="M71" s="47"/>
      <c r="N71" s="50"/>
      <c r="O71" s="49"/>
      <c r="P71" s="49"/>
      <c r="Q71" s="49"/>
      <c r="R71" s="49"/>
      <c r="S71" s="49"/>
      <c r="T71" s="49"/>
      <c r="U71" s="49"/>
      <c r="V71" s="49"/>
      <c r="W71" s="49"/>
      <c r="X71" s="46"/>
      <c r="Y71" s="46"/>
      <c r="Z71" s="46"/>
      <c r="AA71" s="52"/>
      <c r="AB71" s="53"/>
      <c r="AC71" s="54"/>
      <c r="AD71" s="54"/>
      <c r="AE71" s="54"/>
      <c r="AF71" s="54"/>
    </row>
    <row r="72" spans="1:32" x14ac:dyDescent="0.25">
      <c r="A72" s="44"/>
      <c r="B72" s="45"/>
      <c r="C72" s="45"/>
      <c r="D72" s="46"/>
      <c r="E72" s="46"/>
      <c r="F72" s="46"/>
      <c r="G72" s="47"/>
      <c r="H72" s="48"/>
      <c r="I72" s="49"/>
      <c r="J72" s="47"/>
      <c r="K72" s="49"/>
      <c r="L72" s="49"/>
      <c r="M72" s="47"/>
      <c r="N72" s="50"/>
      <c r="O72" s="49"/>
      <c r="P72" s="49"/>
      <c r="Q72" s="49"/>
      <c r="R72" s="49"/>
      <c r="S72" s="49"/>
      <c r="T72" s="49"/>
      <c r="U72" s="49"/>
      <c r="V72" s="49"/>
      <c r="W72" s="49"/>
      <c r="X72" s="46"/>
      <c r="Y72" s="46"/>
      <c r="Z72" s="46"/>
      <c r="AA72" s="52"/>
      <c r="AB72" s="53"/>
      <c r="AC72" s="54"/>
      <c r="AD72" s="54"/>
      <c r="AE72" s="54"/>
      <c r="AF72" s="54"/>
    </row>
    <row r="73" spans="1:32" ht="15.75" customHeight="1" x14ac:dyDescent="0.25">
      <c r="A73" s="44"/>
      <c r="B73" s="45"/>
      <c r="C73" s="45"/>
      <c r="D73" s="46"/>
      <c r="E73" s="46"/>
      <c r="F73" s="46"/>
      <c r="G73" s="47"/>
      <c r="H73" s="48"/>
      <c r="I73" s="49"/>
      <c r="J73" s="47"/>
      <c r="K73" s="49"/>
      <c r="L73" s="49"/>
      <c r="M73" s="47"/>
      <c r="N73" s="50"/>
      <c r="O73" s="49"/>
      <c r="P73" s="49"/>
      <c r="Q73" s="49"/>
      <c r="R73" s="49"/>
      <c r="S73" s="49"/>
      <c r="T73" s="49"/>
      <c r="U73" s="49"/>
      <c r="V73" s="49"/>
      <c r="W73" s="49"/>
      <c r="X73" s="46"/>
      <c r="Y73" s="46"/>
      <c r="Z73" s="46"/>
      <c r="AA73" s="52"/>
      <c r="AB73" s="53"/>
      <c r="AC73" s="54"/>
      <c r="AD73" s="54"/>
      <c r="AE73" s="54"/>
      <c r="AF73" s="54"/>
    </row>
    <row r="74" spans="1:32" x14ac:dyDescent="0.25">
      <c r="A74" s="44"/>
      <c r="B74" s="45"/>
      <c r="C74" s="45"/>
      <c r="D74" s="46"/>
      <c r="E74" s="46"/>
      <c r="F74" s="46"/>
      <c r="G74" s="47"/>
      <c r="H74" s="48"/>
      <c r="I74" s="49"/>
      <c r="J74" s="47"/>
      <c r="K74" s="49"/>
      <c r="L74" s="49"/>
      <c r="M74" s="47"/>
      <c r="N74" s="50"/>
      <c r="O74" s="49"/>
      <c r="P74" s="49"/>
      <c r="Q74" s="49"/>
      <c r="R74" s="49"/>
      <c r="S74" s="49"/>
      <c r="T74" s="49"/>
      <c r="U74" s="49"/>
      <c r="V74" s="49"/>
      <c r="W74" s="49"/>
      <c r="X74" s="46"/>
      <c r="Y74" s="46"/>
      <c r="Z74" s="46"/>
      <c r="AA74" s="52"/>
      <c r="AB74" s="53"/>
      <c r="AC74" s="54"/>
      <c r="AD74" s="54"/>
      <c r="AE74" s="54"/>
      <c r="AF74" s="54"/>
    </row>
    <row r="75" spans="1:32" x14ac:dyDescent="0.25">
      <c r="A75" s="44"/>
      <c r="B75" s="45"/>
      <c r="C75" s="45"/>
      <c r="D75" s="46"/>
      <c r="E75" s="46"/>
      <c r="F75" s="46"/>
      <c r="G75" s="47"/>
      <c r="H75" s="48"/>
      <c r="I75" s="49"/>
      <c r="J75" s="47"/>
      <c r="K75" s="49"/>
      <c r="L75" s="49"/>
      <c r="M75" s="47"/>
      <c r="N75" s="50"/>
      <c r="O75" s="49"/>
      <c r="P75" s="49"/>
      <c r="Q75" s="49"/>
      <c r="R75" s="49"/>
      <c r="S75" s="49"/>
      <c r="T75" s="49"/>
      <c r="U75" s="49"/>
      <c r="V75" s="49"/>
      <c r="W75" s="49"/>
      <c r="X75" s="46"/>
      <c r="Y75" s="46"/>
      <c r="Z75" s="46"/>
      <c r="AA75" s="52"/>
      <c r="AB75" s="53"/>
      <c r="AC75" s="54"/>
      <c r="AD75" s="54"/>
      <c r="AE75" s="54"/>
      <c r="AF75" s="54"/>
    </row>
    <row r="76" spans="1:32" x14ac:dyDescent="0.25">
      <c r="A76" s="44"/>
      <c r="B76" s="45"/>
      <c r="C76" s="45"/>
      <c r="D76" s="46"/>
      <c r="E76" s="46"/>
      <c r="F76" s="46"/>
      <c r="G76" s="47"/>
      <c r="H76" s="48"/>
      <c r="I76" s="49"/>
      <c r="J76" s="47"/>
      <c r="K76" s="49"/>
      <c r="L76" s="49"/>
      <c r="M76" s="47"/>
      <c r="N76" s="50"/>
      <c r="O76" s="49"/>
      <c r="P76" s="49"/>
      <c r="Q76" s="49"/>
      <c r="R76" s="49"/>
      <c r="S76" s="49"/>
      <c r="T76" s="49"/>
      <c r="U76" s="49"/>
      <c r="V76" s="49"/>
      <c r="W76" s="49"/>
      <c r="X76" s="46"/>
      <c r="Y76" s="46"/>
      <c r="Z76" s="46"/>
      <c r="AA76" s="52"/>
      <c r="AB76" s="53"/>
      <c r="AC76" s="54"/>
      <c r="AD76" s="54"/>
      <c r="AE76" s="54"/>
      <c r="AF76" s="54"/>
    </row>
    <row r="77" spans="1:32" ht="15.75" customHeight="1" x14ac:dyDescent="0.25">
      <c r="A77" s="44"/>
      <c r="B77" s="45"/>
      <c r="C77" s="45"/>
      <c r="D77" s="46"/>
      <c r="E77" s="46"/>
      <c r="F77" s="46"/>
      <c r="G77" s="47"/>
      <c r="H77" s="48"/>
      <c r="I77" s="49"/>
      <c r="J77" s="47"/>
      <c r="K77" s="49"/>
      <c r="L77" s="49"/>
      <c r="M77" s="47"/>
      <c r="N77" s="50"/>
      <c r="O77" s="49"/>
      <c r="P77" s="49"/>
      <c r="Q77" s="49"/>
      <c r="R77" s="49"/>
      <c r="S77" s="49"/>
      <c r="T77" s="49"/>
      <c r="U77" s="49"/>
      <c r="V77" s="49"/>
      <c r="W77" s="49"/>
      <c r="X77" s="46"/>
      <c r="Y77" s="46"/>
      <c r="Z77" s="46"/>
      <c r="AA77" s="61"/>
      <c r="AB77" s="53"/>
      <c r="AC77" s="54"/>
      <c r="AD77" s="54"/>
      <c r="AE77" s="54"/>
      <c r="AF77" s="54"/>
    </row>
    <row r="78" spans="1:32" ht="15" customHeight="1" x14ac:dyDescent="0.25">
      <c r="A78" s="44"/>
      <c r="B78" s="45"/>
      <c r="C78" s="45"/>
      <c r="D78" s="46"/>
      <c r="E78" s="46"/>
      <c r="F78" s="46"/>
      <c r="G78" s="47"/>
      <c r="H78" s="48"/>
      <c r="I78" s="49"/>
      <c r="J78" s="47"/>
      <c r="K78" s="49"/>
      <c r="L78" s="49"/>
      <c r="M78" s="47"/>
      <c r="N78" s="50"/>
      <c r="O78" s="49"/>
      <c r="P78" s="49"/>
      <c r="Q78" s="49"/>
      <c r="R78" s="49"/>
      <c r="S78" s="49"/>
      <c r="T78" s="49"/>
      <c r="U78" s="49"/>
      <c r="V78" s="49"/>
      <c r="W78" s="49"/>
      <c r="X78" s="46"/>
      <c r="Y78" s="46"/>
      <c r="Z78" s="46"/>
      <c r="AA78" s="52"/>
      <c r="AB78" s="53"/>
      <c r="AC78" s="54"/>
      <c r="AD78" s="54"/>
      <c r="AE78" s="54"/>
      <c r="AF78" s="54"/>
    </row>
    <row r="79" spans="1:32" x14ac:dyDescent="0.25">
      <c r="A79" s="44"/>
      <c r="B79" s="45"/>
      <c r="C79" s="45"/>
      <c r="D79" s="46"/>
      <c r="E79" s="46"/>
      <c r="F79" s="46"/>
      <c r="G79" s="47"/>
      <c r="H79" s="48"/>
      <c r="I79" s="49"/>
      <c r="J79" s="47"/>
      <c r="K79" s="49"/>
      <c r="L79" s="49"/>
      <c r="M79" s="47"/>
      <c r="N79" s="50"/>
      <c r="O79" s="49"/>
      <c r="P79" s="49"/>
      <c r="Q79" s="49"/>
      <c r="R79" s="49"/>
      <c r="S79" s="49"/>
      <c r="T79" s="49"/>
      <c r="U79" s="49"/>
      <c r="V79" s="49"/>
      <c r="W79" s="49"/>
      <c r="X79" s="46"/>
      <c r="Y79" s="46"/>
      <c r="Z79" s="46"/>
      <c r="AA79" s="52"/>
      <c r="AB79" s="53"/>
      <c r="AC79" s="54"/>
      <c r="AD79" s="54"/>
      <c r="AE79" s="54"/>
      <c r="AF79" s="54"/>
    </row>
    <row r="80" spans="1:32" x14ac:dyDescent="0.25">
      <c r="A80" s="44"/>
      <c r="B80" s="45"/>
      <c r="C80" s="45"/>
      <c r="D80" s="46"/>
      <c r="E80" s="46"/>
      <c r="F80" s="46"/>
      <c r="G80" s="47"/>
      <c r="H80" s="48"/>
      <c r="I80" s="49"/>
      <c r="J80" s="47"/>
      <c r="K80" s="49"/>
      <c r="L80" s="49"/>
      <c r="M80" s="47"/>
      <c r="N80" s="50"/>
      <c r="O80" s="49"/>
      <c r="P80" s="49"/>
      <c r="Q80" s="49"/>
      <c r="R80" s="49"/>
      <c r="S80" s="49"/>
      <c r="T80" s="49"/>
      <c r="U80" s="49"/>
      <c r="V80" s="49"/>
      <c r="W80" s="49"/>
      <c r="X80" s="46"/>
      <c r="Y80" s="46"/>
      <c r="Z80" s="46"/>
      <c r="AA80" s="52"/>
      <c r="AB80" s="53"/>
      <c r="AC80" s="54"/>
      <c r="AD80" s="54"/>
      <c r="AE80" s="54"/>
      <c r="AF80" s="54"/>
    </row>
    <row r="81" spans="1:32" x14ac:dyDescent="0.25">
      <c r="A81" s="44"/>
      <c r="B81" s="45"/>
      <c r="C81" s="45"/>
      <c r="D81" s="46"/>
      <c r="E81" s="46"/>
      <c r="F81" s="46"/>
      <c r="G81" s="47"/>
      <c r="H81" s="48"/>
      <c r="I81" s="49"/>
      <c r="J81" s="47"/>
      <c r="K81" s="49"/>
      <c r="L81" s="49"/>
      <c r="M81" s="47"/>
      <c r="N81" s="50"/>
      <c r="O81" s="49"/>
      <c r="P81" s="49"/>
      <c r="Q81" s="49"/>
      <c r="R81" s="49"/>
      <c r="S81" s="49"/>
      <c r="T81" s="49"/>
      <c r="U81" s="49"/>
      <c r="V81" s="49"/>
      <c r="W81" s="49"/>
      <c r="X81" s="46"/>
      <c r="Y81" s="46"/>
      <c r="Z81" s="46"/>
      <c r="AA81" s="52"/>
      <c r="AB81" s="53"/>
      <c r="AC81" s="54"/>
      <c r="AD81" s="54"/>
      <c r="AE81" s="54"/>
      <c r="AF81" s="54"/>
    </row>
    <row r="82" spans="1:32" x14ac:dyDescent="0.25">
      <c r="A82" s="44"/>
      <c r="B82" s="45"/>
      <c r="C82" s="45"/>
      <c r="D82" s="46"/>
      <c r="E82" s="46"/>
      <c r="F82" s="46"/>
      <c r="G82" s="47"/>
      <c r="H82" s="48"/>
      <c r="I82" s="49"/>
      <c r="J82" s="47"/>
      <c r="K82" s="49"/>
      <c r="L82" s="49"/>
      <c r="M82" s="47"/>
      <c r="N82" s="50"/>
      <c r="O82" s="49"/>
      <c r="P82" s="49"/>
      <c r="Q82" s="49"/>
      <c r="R82" s="49"/>
      <c r="S82" s="49"/>
      <c r="T82" s="49"/>
      <c r="U82" s="49"/>
      <c r="V82" s="49"/>
      <c r="W82" s="49"/>
      <c r="X82" s="46"/>
      <c r="Y82" s="46"/>
      <c r="Z82" s="46"/>
      <c r="AA82" s="52"/>
      <c r="AB82" s="53"/>
      <c r="AC82" s="54"/>
      <c r="AD82" s="54"/>
      <c r="AE82" s="54"/>
      <c r="AF82" s="54"/>
    </row>
    <row r="83" spans="1:32" x14ac:dyDescent="0.25">
      <c r="A83" s="44"/>
      <c r="B83" s="45"/>
      <c r="C83" s="45"/>
      <c r="D83" s="46"/>
      <c r="E83" s="46"/>
      <c r="F83" s="46"/>
      <c r="G83" s="47"/>
      <c r="H83" s="48"/>
      <c r="I83" s="49"/>
      <c r="J83" s="47"/>
      <c r="K83" s="49"/>
      <c r="L83" s="49"/>
      <c r="M83" s="47"/>
      <c r="N83" s="50"/>
      <c r="O83" s="49"/>
      <c r="P83" s="49"/>
      <c r="Q83" s="49"/>
      <c r="R83" s="49"/>
      <c r="S83" s="49"/>
      <c r="T83" s="49"/>
      <c r="U83" s="49"/>
      <c r="V83" s="49"/>
      <c r="W83" s="49"/>
      <c r="X83" s="46"/>
      <c r="Y83" s="46"/>
      <c r="Z83" s="46"/>
      <c r="AA83" s="52"/>
      <c r="AB83" s="53"/>
      <c r="AC83" s="54"/>
      <c r="AD83" s="54"/>
      <c r="AE83" s="54"/>
      <c r="AF83" s="54"/>
    </row>
    <row r="84" spans="1:32" x14ac:dyDescent="0.25">
      <c r="A84" s="44"/>
      <c r="B84" s="45"/>
      <c r="C84" s="45"/>
      <c r="D84" s="46"/>
      <c r="E84" s="46"/>
      <c r="F84" s="46"/>
      <c r="G84" s="47"/>
      <c r="H84" s="48"/>
      <c r="I84" s="49"/>
      <c r="J84" s="47"/>
      <c r="K84" s="49"/>
      <c r="L84" s="49"/>
      <c r="M84" s="47"/>
      <c r="N84" s="50"/>
      <c r="O84" s="49"/>
      <c r="P84" s="49"/>
      <c r="Q84" s="49"/>
      <c r="R84" s="49"/>
      <c r="S84" s="49"/>
      <c r="T84" s="49"/>
      <c r="U84" s="49"/>
      <c r="V84" s="49"/>
      <c r="W84" s="49"/>
      <c r="X84" s="46"/>
      <c r="Y84" s="46"/>
      <c r="Z84" s="46"/>
      <c r="AA84" s="61"/>
      <c r="AB84" s="53"/>
      <c r="AC84" s="54"/>
      <c r="AD84" s="54"/>
      <c r="AE84" s="54"/>
      <c r="AF84" s="54"/>
    </row>
    <row r="85" spans="1:32" x14ac:dyDescent="0.25">
      <c r="A85" s="60"/>
      <c r="B85" s="52"/>
      <c r="C85" s="52"/>
      <c r="D85" s="46"/>
      <c r="E85" s="52"/>
      <c r="F85" s="52"/>
      <c r="G85" s="62"/>
      <c r="H85" s="63"/>
      <c r="I85" s="64"/>
      <c r="J85" s="62"/>
      <c r="K85" s="49"/>
      <c r="L85" s="64"/>
      <c r="M85" s="62"/>
      <c r="N85" s="65"/>
      <c r="O85" s="64"/>
      <c r="P85" s="64"/>
      <c r="Q85" s="64"/>
      <c r="R85" s="64"/>
      <c r="S85" s="64"/>
      <c r="T85" s="64"/>
      <c r="U85" s="64"/>
      <c r="V85" s="64"/>
      <c r="W85" s="64"/>
      <c r="X85" s="52"/>
      <c r="Y85" s="52"/>
      <c r="Z85" s="52"/>
      <c r="AA85" s="61"/>
      <c r="AB85" s="53"/>
      <c r="AC85" s="54"/>
      <c r="AD85" s="54"/>
      <c r="AE85" s="54"/>
      <c r="AF85" s="54"/>
    </row>
    <row r="86" spans="1:32" x14ac:dyDescent="0.25">
      <c r="A86" s="44"/>
      <c r="B86" s="45"/>
      <c r="C86" s="45"/>
      <c r="D86" s="46"/>
      <c r="E86" s="46"/>
      <c r="F86" s="46"/>
      <c r="G86" s="47"/>
      <c r="H86" s="48"/>
      <c r="I86" s="49"/>
      <c r="J86" s="47"/>
      <c r="K86" s="49"/>
      <c r="L86" s="49"/>
      <c r="M86" s="47"/>
      <c r="N86" s="50"/>
      <c r="O86" s="49"/>
      <c r="P86" s="49"/>
      <c r="Q86" s="49"/>
      <c r="R86" s="49"/>
      <c r="S86" s="49"/>
      <c r="T86" s="49"/>
      <c r="U86" s="49"/>
      <c r="V86" s="49"/>
      <c r="W86" s="49"/>
      <c r="X86" s="46"/>
      <c r="Y86" s="46"/>
      <c r="Z86" s="46"/>
      <c r="AA86" s="52"/>
      <c r="AB86" s="53"/>
      <c r="AC86" s="54"/>
      <c r="AD86" s="54"/>
      <c r="AE86" s="54"/>
      <c r="AF86" s="54"/>
    </row>
    <row r="87" spans="1:32" x14ac:dyDescent="0.25">
      <c r="A87" s="44"/>
      <c r="B87" s="45"/>
      <c r="C87" s="45"/>
      <c r="D87" s="46"/>
      <c r="E87" s="46"/>
      <c r="F87" s="46"/>
      <c r="G87" s="47"/>
      <c r="H87" s="48"/>
      <c r="I87" s="49"/>
      <c r="J87" s="47"/>
      <c r="K87" s="49"/>
      <c r="L87" s="49"/>
      <c r="M87" s="47"/>
      <c r="N87" s="50"/>
      <c r="O87" s="49"/>
      <c r="P87" s="49"/>
      <c r="Q87" s="49"/>
      <c r="R87" s="49"/>
      <c r="S87" s="49"/>
      <c r="T87" s="49"/>
      <c r="U87" s="49"/>
      <c r="V87" s="49"/>
      <c r="W87" s="49"/>
      <c r="X87" s="46"/>
      <c r="Y87" s="46"/>
      <c r="Z87" s="46"/>
      <c r="AA87" s="52"/>
      <c r="AB87" s="53"/>
      <c r="AC87" s="54"/>
      <c r="AD87" s="54"/>
      <c r="AE87" s="54"/>
      <c r="AF87" s="54"/>
    </row>
    <row r="88" spans="1:32" x14ac:dyDescent="0.25">
      <c r="A88" s="44"/>
      <c r="B88" s="45"/>
      <c r="C88" s="45"/>
      <c r="D88" s="80"/>
      <c r="E88" s="46"/>
      <c r="F88" s="46"/>
      <c r="G88" s="47"/>
      <c r="H88" s="48"/>
      <c r="I88" s="49"/>
      <c r="J88" s="47"/>
      <c r="K88" s="49"/>
      <c r="L88" s="49"/>
      <c r="M88" s="47"/>
      <c r="N88" s="50"/>
      <c r="O88" s="49"/>
      <c r="P88" s="49"/>
      <c r="Q88" s="49"/>
      <c r="R88" s="49"/>
      <c r="S88" s="49"/>
      <c r="T88" s="49"/>
      <c r="U88" s="49"/>
      <c r="V88" s="49"/>
      <c r="W88" s="49"/>
      <c r="X88" s="46"/>
      <c r="Y88" s="46"/>
      <c r="Z88" s="46"/>
      <c r="AA88" s="52"/>
      <c r="AB88" s="53"/>
      <c r="AC88" s="54"/>
      <c r="AD88" s="54"/>
      <c r="AE88" s="54"/>
      <c r="AF88" s="54"/>
    </row>
    <row r="89" spans="1:32" x14ac:dyDescent="0.25">
      <c r="A89" s="44"/>
      <c r="B89" s="45"/>
      <c r="C89" s="45"/>
      <c r="D89" s="46"/>
      <c r="E89" s="46"/>
      <c r="F89" s="46"/>
      <c r="G89" s="47"/>
      <c r="H89" s="48"/>
      <c r="I89" s="49"/>
      <c r="J89" s="47"/>
      <c r="K89" s="49"/>
      <c r="L89" s="49"/>
      <c r="M89" s="47"/>
      <c r="N89" s="50"/>
      <c r="O89" s="49"/>
      <c r="P89" s="49"/>
      <c r="Q89" s="49"/>
      <c r="R89" s="49"/>
      <c r="S89" s="49"/>
      <c r="T89" s="49"/>
      <c r="U89" s="49"/>
      <c r="V89" s="49"/>
      <c r="W89" s="49"/>
      <c r="X89" s="46"/>
      <c r="Y89" s="46"/>
      <c r="Z89" s="46"/>
      <c r="AA89" s="52"/>
      <c r="AB89" s="53"/>
      <c r="AC89" s="54"/>
      <c r="AD89" s="54"/>
      <c r="AE89" s="54"/>
      <c r="AF89" s="54"/>
    </row>
    <row r="90" spans="1:32" x14ac:dyDescent="0.25">
      <c r="A90" s="44"/>
      <c r="B90" s="45"/>
      <c r="C90" s="45"/>
      <c r="D90" s="46"/>
      <c r="E90" s="46"/>
      <c r="F90" s="46"/>
      <c r="G90" s="47"/>
      <c r="H90" s="48"/>
      <c r="I90" s="49"/>
      <c r="J90" s="47"/>
      <c r="K90" s="49"/>
      <c r="L90" s="49"/>
      <c r="M90" s="47"/>
      <c r="N90" s="50"/>
      <c r="O90" s="49"/>
      <c r="P90" s="49"/>
      <c r="Q90" s="49"/>
      <c r="R90" s="49"/>
      <c r="S90" s="49"/>
      <c r="T90" s="49"/>
      <c r="U90" s="49"/>
      <c r="V90" s="49"/>
      <c r="W90" s="49"/>
      <c r="X90" s="46"/>
      <c r="Y90" s="46"/>
      <c r="Z90" s="46"/>
      <c r="AA90" s="52"/>
      <c r="AB90" s="53"/>
      <c r="AC90" s="54"/>
      <c r="AD90" s="54"/>
      <c r="AE90" s="54"/>
      <c r="AF90" s="54"/>
    </row>
    <row r="91" spans="1:32" x14ac:dyDescent="0.25">
      <c r="A91" s="55"/>
      <c r="B91" s="45"/>
      <c r="C91" s="46"/>
      <c r="D91" s="46"/>
      <c r="E91" s="46"/>
      <c r="F91" s="46"/>
      <c r="G91" s="47"/>
      <c r="H91" s="48"/>
      <c r="I91" s="49"/>
      <c r="J91" s="47"/>
      <c r="K91" s="49"/>
      <c r="L91" s="49"/>
      <c r="M91" s="47"/>
      <c r="N91" s="50"/>
      <c r="O91" s="49"/>
      <c r="P91" s="49"/>
      <c r="Q91" s="49"/>
      <c r="R91" s="49"/>
      <c r="S91" s="49"/>
      <c r="T91" s="49"/>
      <c r="U91" s="49"/>
      <c r="V91" s="49"/>
      <c r="W91" s="49"/>
      <c r="X91" s="46"/>
      <c r="Y91" s="46"/>
      <c r="Z91" s="46"/>
      <c r="AA91" s="52"/>
      <c r="AB91" s="53"/>
      <c r="AC91" s="54"/>
      <c r="AD91" s="54"/>
      <c r="AE91" s="54"/>
      <c r="AF91" s="54"/>
    </row>
    <row r="92" spans="1:32" x14ac:dyDescent="0.25">
      <c r="A92" s="44"/>
      <c r="B92" s="45"/>
      <c r="C92" s="45"/>
      <c r="D92" s="46"/>
      <c r="E92" s="46"/>
      <c r="F92" s="46"/>
      <c r="G92" s="47"/>
      <c r="H92" s="48"/>
      <c r="I92" s="49"/>
      <c r="J92" s="47"/>
      <c r="K92" s="49"/>
      <c r="L92" s="49"/>
      <c r="M92" s="47"/>
      <c r="N92" s="50"/>
      <c r="O92" s="49"/>
      <c r="P92" s="49"/>
      <c r="Q92" s="49"/>
      <c r="R92" s="49"/>
      <c r="S92" s="49"/>
      <c r="T92" s="49"/>
      <c r="U92" s="49"/>
      <c r="V92" s="49"/>
      <c r="W92" s="49"/>
      <c r="X92" s="46"/>
      <c r="Y92" s="46"/>
      <c r="Z92" s="46"/>
      <c r="AA92" s="52"/>
      <c r="AB92" s="53"/>
      <c r="AC92" s="54"/>
      <c r="AD92" s="54"/>
      <c r="AE92" s="54"/>
      <c r="AF92" s="54"/>
    </row>
    <row r="93" spans="1:32" x14ac:dyDescent="0.25">
      <c r="A93" s="60"/>
      <c r="B93" s="52"/>
      <c r="C93" s="45"/>
      <c r="D93" s="46"/>
      <c r="E93" s="46"/>
      <c r="F93" s="46"/>
      <c r="G93" s="47"/>
      <c r="H93" s="48"/>
      <c r="I93" s="49"/>
      <c r="J93" s="47"/>
      <c r="K93" s="49"/>
      <c r="L93" s="49"/>
      <c r="M93" s="47"/>
      <c r="N93" s="50"/>
      <c r="O93" s="49"/>
      <c r="P93" s="49"/>
      <c r="Q93" s="49"/>
      <c r="R93" s="49"/>
      <c r="S93" s="49"/>
      <c r="T93" s="49"/>
      <c r="U93" s="49"/>
      <c r="V93" s="49"/>
      <c r="W93" s="49"/>
      <c r="X93" s="46"/>
      <c r="Y93" s="46"/>
      <c r="Z93" s="46"/>
      <c r="AA93" s="52"/>
      <c r="AB93" s="53"/>
      <c r="AC93" s="54"/>
      <c r="AD93" s="54"/>
      <c r="AE93" s="54"/>
      <c r="AF93" s="54"/>
    </row>
    <row r="94" spans="1:32" x14ac:dyDescent="0.25">
      <c r="A94" s="44"/>
      <c r="B94" s="45"/>
      <c r="C94" s="45"/>
      <c r="D94" s="46"/>
      <c r="E94" s="46"/>
      <c r="F94" s="46"/>
      <c r="G94" s="47"/>
      <c r="H94" s="48"/>
      <c r="I94" s="49"/>
      <c r="J94" s="47"/>
      <c r="K94" s="49"/>
      <c r="L94" s="49"/>
      <c r="M94" s="47"/>
      <c r="N94" s="50"/>
      <c r="O94" s="49"/>
      <c r="P94" s="49"/>
      <c r="Q94" s="49"/>
      <c r="R94" s="49"/>
      <c r="S94" s="49"/>
      <c r="T94" s="49"/>
      <c r="U94" s="49"/>
      <c r="V94" s="49"/>
      <c r="W94" s="49"/>
      <c r="X94" s="46"/>
      <c r="Y94" s="46"/>
      <c r="Z94" s="46"/>
      <c r="AA94" s="52"/>
      <c r="AB94" s="53"/>
      <c r="AC94" s="54"/>
      <c r="AD94" s="54"/>
      <c r="AE94" s="54"/>
      <c r="AF94" s="54"/>
    </row>
    <row r="95" spans="1:32" x14ac:dyDescent="0.25">
      <c r="A95" s="44"/>
      <c r="B95" s="45"/>
      <c r="C95" s="45"/>
      <c r="D95" s="46"/>
      <c r="E95" s="46"/>
      <c r="F95" s="46"/>
      <c r="G95" s="47"/>
      <c r="H95" s="48"/>
      <c r="I95" s="49"/>
      <c r="J95" s="47"/>
      <c r="K95" s="49"/>
      <c r="L95" s="49"/>
      <c r="M95" s="47"/>
      <c r="N95" s="50"/>
      <c r="O95" s="49"/>
      <c r="P95" s="49"/>
      <c r="Q95" s="49"/>
      <c r="R95" s="49"/>
      <c r="S95" s="49"/>
      <c r="T95" s="49"/>
      <c r="U95" s="49"/>
      <c r="V95" s="49"/>
      <c r="W95" s="49"/>
      <c r="X95" s="46"/>
      <c r="Y95" s="46"/>
      <c r="Z95" s="46"/>
      <c r="AA95" s="52"/>
      <c r="AB95" s="53"/>
      <c r="AC95" s="54"/>
      <c r="AD95" s="54"/>
      <c r="AE95" s="54"/>
      <c r="AF95" s="54"/>
    </row>
    <row r="96" spans="1:32" x14ac:dyDescent="0.25">
      <c r="A96" s="60"/>
      <c r="B96" s="52"/>
      <c r="C96" s="52"/>
      <c r="D96" s="46"/>
      <c r="E96" s="46"/>
      <c r="F96" s="46"/>
      <c r="G96" s="47"/>
      <c r="H96" s="48"/>
      <c r="I96" s="49"/>
      <c r="J96" s="47"/>
      <c r="K96" s="49"/>
      <c r="L96" s="49"/>
      <c r="M96" s="47"/>
      <c r="N96" s="50"/>
      <c r="O96" s="49"/>
      <c r="P96" s="49"/>
      <c r="Q96" s="49"/>
      <c r="R96" s="49"/>
      <c r="S96" s="49"/>
      <c r="T96" s="49"/>
      <c r="U96" s="20"/>
      <c r="V96" s="49"/>
      <c r="W96" s="49"/>
      <c r="X96" s="46"/>
      <c r="Y96" s="46"/>
      <c r="Z96" s="46"/>
      <c r="AA96" s="61"/>
      <c r="AB96" s="53"/>
      <c r="AC96" s="54"/>
      <c r="AD96" s="54"/>
      <c r="AE96" s="54"/>
      <c r="AF96" s="54"/>
    </row>
    <row r="97" spans="1:32" x14ac:dyDescent="0.25">
      <c r="A97" s="44"/>
      <c r="B97" s="45"/>
      <c r="C97" s="45"/>
      <c r="D97" s="46"/>
      <c r="E97" s="46"/>
      <c r="F97" s="46"/>
      <c r="G97" s="47"/>
      <c r="H97" s="48"/>
      <c r="I97" s="49"/>
      <c r="J97" s="47"/>
      <c r="K97" s="49"/>
      <c r="L97" s="49"/>
      <c r="M97" s="47"/>
      <c r="N97" s="50"/>
      <c r="O97" s="49"/>
      <c r="P97" s="49"/>
      <c r="Q97" s="49"/>
      <c r="R97" s="49"/>
      <c r="S97" s="49"/>
      <c r="T97" s="49"/>
      <c r="U97" s="49"/>
      <c r="V97" s="49"/>
      <c r="W97" s="49"/>
      <c r="X97" s="46"/>
      <c r="Y97" s="46"/>
      <c r="Z97" s="46"/>
      <c r="AA97" s="52"/>
      <c r="AB97" s="53"/>
      <c r="AC97" s="54"/>
      <c r="AD97" s="54"/>
      <c r="AE97" s="54"/>
      <c r="AF97" s="54"/>
    </row>
    <row r="98" spans="1:32" x14ac:dyDescent="0.25">
      <c r="A98" s="44"/>
      <c r="B98" s="45"/>
      <c r="C98" s="45"/>
      <c r="D98" s="46"/>
      <c r="E98" s="46"/>
      <c r="F98" s="46"/>
      <c r="G98" s="47"/>
      <c r="H98" s="48"/>
      <c r="I98" s="49"/>
      <c r="J98" s="47"/>
      <c r="K98" s="49"/>
      <c r="L98" s="49"/>
      <c r="M98" s="47"/>
      <c r="N98" s="50"/>
      <c r="O98" s="49"/>
      <c r="P98" s="49"/>
      <c r="Q98" s="49"/>
      <c r="R98" s="49"/>
      <c r="S98" s="49"/>
      <c r="T98" s="49"/>
      <c r="U98" s="49"/>
      <c r="V98" s="49"/>
      <c r="W98" s="49"/>
      <c r="X98" s="46"/>
      <c r="Y98" s="46"/>
      <c r="Z98" s="46"/>
      <c r="AA98" s="52"/>
      <c r="AB98" s="53"/>
      <c r="AC98" s="54"/>
      <c r="AD98" s="54"/>
      <c r="AE98" s="54"/>
      <c r="AF98" s="54"/>
    </row>
    <row r="99" spans="1:32" x14ac:dyDescent="0.25">
      <c r="A99" s="66"/>
      <c r="B99" s="45"/>
      <c r="C99" s="45"/>
      <c r="D99" s="46"/>
      <c r="E99" s="46"/>
      <c r="F99" s="46"/>
      <c r="G99" s="47"/>
      <c r="H99" s="48"/>
      <c r="I99" s="49"/>
      <c r="J99" s="47"/>
      <c r="K99" s="49"/>
      <c r="L99" s="49"/>
      <c r="M99" s="47"/>
      <c r="N99" s="50"/>
      <c r="O99" s="49"/>
      <c r="P99" s="49"/>
      <c r="Q99" s="49"/>
      <c r="R99" s="49"/>
      <c r="S99" s="49"/>
      <c r="T99" s="49"/>
      <c r="U99" s="49"/>
      <c r="V99" s="49"/>
      <c r="W99" s="49"/>
      <c r="X99" s="46"/>
      <c r="Y99" s="46"/>
      <c r="Z99" s="46"/>
      <c r="AA99" s="52"/>
      <c r="AB99" s="53"/>
      <c r="AC99" s="54"/>
      <c r="AD99" s="54"/>
      <c r="AE99" s="54"/>
      <c r="AF99" s="54"/>
    </row>
    <row r="100" spans="1:32" x14ac:dyDescent="0.25">
      <c r="A100" s="44"/>
      <c r="B100" s="45"/>
      <c r="C100" s="45"/>
      <c r="D100" s="46"/>
      <c r="E100" s="46"/>
      <c r="F100" s="46"/>
      <c r="G100" s="47"/>
      <c r="H100" s="48"/>
      <c r="I100" s="49"/>
      <c r="J100" s="47"/>
      <c r="K100" s="49"/>
      <c r="L100" s="49"/>
      <c r="M100" s="47"/>
      <c r="N100" s="50"/>
      <c r="O100" s="49"/>
      <c r="P100" s="49"/>
      <c r="Q100" s="49"/>
      <c r="R100" s="49"/>
      <c r="S100" s="49"/>
      <c r="T100" s="49"/>
      <c r="U100" s="49"/>
      <c r="V100" s="49"/>
      <c r="W100" s="49"/>
      <c r="X100" s="46"/>
      <c r="Y100" s="46"/>
      <c r="Z100" s="46"/>
      <c r="AA100" s="52"/>
      <c r="AB100" s="53"/>
      <c r="AC100" s="54"/>
      <c r="AD100" s="54"/>
      <c r="AE100" s="54"/>
      <c r="AF100" s="54"/>
    </row>
    <row r="101" spans="1:32" x14ac:dyDescent="0.25">
      <c r="A101" s="44"/>
      <c r="B101" s="45"/>
      <c r="C101" s="45"/>
      <c r="D101" s="46"/>
      <c r="E101" s="46"/>
      <c r="F101" s="46"/>
      <c r="G101" s="47"/>
      <c r="H101" s="48"/>
      <c r="I101" s="49"/>
      <c r="J101" s="47"/>
      <c r="K101" s="49"/>
      <c r="L101" s="49"/>
      <c r="M101" s="47"/>
      <c r="N101" s="50"/>
      <c r="O101" s="49"/>
      <c r="P101" s="49"/>
      <c r="Q101" s="49"/>
      <c r="R101" s="49"/>
      <c r="S101" s="49"/>
      <c r="T101" s="49"/>
      <c r="U101" s="49"/>
      <c r="V101" s="49"/>
      <c r="W101" s="49"/>
      <c r="X101" s="46"/>
      <c r="Y101" s="46"/>
      <c r="Z101" s="46"/>
      <c r="AA101" s="61"/>
      <c r="AB101" s="53"/>
      <c r="AC101" s="54"/>
      <c r="AD101" s="54"/>
      <c r="AE101" s="54"/>
      <c r="AF101" s="54"/>
    </row>
    <row r="102" spans="1:32" x14ac:dyDescent="0.25">
      <c r="A102" s="44"/>
      <c r="B102" s="45"/>
      <c r="C102" s="56"/>
      <c r="D102" s="46"/>
      <c r="E102" s="46"/>
      <c r="F102" s="46"/>
      <c r="G102" s="47"/>
      <c r="H102" s="48"/>
      <c r="I102" s="49"/>
      <c r="J102" s="47"/>
      <c r="K102" s="49"/>
      <c r="L102" s="49"/>
      <c r="M102" s="47"/>
      <c r="N102" s="50"/>
      <c r="O102" s="49"/>
      <c r="P102" s="49"/>
      <c r="Q102" s="49"/>
      <c r="R102" s="49"/>
      <c r="S102" s="49"/>
      <c r="T102" s="49"/>
      <c r="U102" s="49"/>
      <c r="V102" s="49"/>
      <c r="W102" s="49"/>
      <c r="X102" s="46"/>
      <c r="Y102" s="46"/>
      <c r="Z102" s="46"/>
      <c r="AA102" s="52"/>
      <c r="AB102" s="53"/>
      <c r="AC102" s="54"/>
      <c r="AD102" s="54"/>
      <c r="AE102" s="54"/>
      <c r="AF102" s="54"/>
    </row>
    <row r="103" spans="1:32" x14ac:dyDescent="0.25">
      <c r="A103" s="55"/>
      <c r="B103" s="46"/>
      <c r="C103" s="46"/>
      <c r="D103" s="46"/>
      <c r="E103" s="46"/>
      <c r="F103" s="46"/>
      <c r="G103" s="47"/>
      <c r="H103" s="48"/>
      <c r="I103" s="49"/>
      <c r="J103" s="47"/>
      <c r="K103" s="49"/>
      <c r="L103" s="49"/>
      <c r="M103" s="47"/>
      <c r="N103" s="50"/>
      <c r="O103" s="49"/>
      <c r="P103" s="49"/>
      <c r="Q103" s="49"/>
      <c r="R103" s="49"/>
      <c r="S103" s="49"/>
      <c r="T103" s="49"/>
      <c r="U103" s="49"/>
      <c r="V103" s="49"/>
      <c r="W103" s="49"/>
      <c r="X103" s="46"/>
      <c r="Y103" s="46"/>
      <c r="Z103" s="46"/>
      <c r="AA103" s="52"/>
      <c r="AB103" s="53"/>
      <c r="AC103" s="54"/>
      <c r="AD103" s="54"/>
      <c r="AE103" s="54"/>
      <c r="AF103" s="54"/>
    </row>
    <row r="104" spans="1:32" x14ac:dyDescent="0.25">
      <c r="A104" s="44"/>
      <c r="B104" s="45"/>
      <c r="C104" s="45"/>
      <c r="D104" s="46"/>
      <c r="E104" s="46"/>
      <c r="F104" s="46"/>
      <c r="G104" s="47"/>
      <c r="H104" s="48"/>
      <c r="I104" s="49"/>
      <c r="J104" s="47"/>
      <c r="K104" s="49"/>
      <c r="L104" s="49"/>
      <c r="M104" s="47"/>
      <c r="N104" s="50"/>
      <c r="O104" s="49"/>
      <c r="P104" s="49"/>
      <c r="Q104" s="49"/>
      <c r="R104" s="49"/>
      <c r="S104" s="49"/>
      <c r="T104" s="49"/>
      <c r="U104" s="49"/>
      <c r="V104" s="49"/>
      <c r="W104" s="49"/>
      <c r="X104" s="46"/>
      <c r="Y104" s="46"/>
      <c r="Z104" s="51"/>
      <c r="AA104" s="52"/>
      <c r="AB104" s="53"/>
      <c r="AC104" s="54"/>
      <c r="AD104" s="54"/>
      <c r="AE104" s="54"/>
      <c r="AF104" s="54"/>
    </row>
    <row r="105" spans="1:32" x14ac:dyDescent="0.25">
      <c r="A105" s="44"/>
      <c r="B105" s="45"/>
      <c r="C105" s="45"/>
      <c r="D105" s="46"/>
      <c r="E105" s="46"/>
      <c r="F105" s="46"/>
      <c r="G105" s="47"/>
      <c r="H105" s="48"/>
      <c r="I105" s="49"/>
      <c r="J105" s="47"/>
      <c r="K105" s="49"/>
      <c r="L105" s="49"/>
      <c r="M105" s="47"/>
      <c r="N105" s="50"/>
      <c r="O105" s="49"/>
      <c r="P105" s="49"/>
      <c r="Q105" s="49"/>
      <c r="R105" s="49"/>
      <c r="S105" s="49"/>
      <c r="T105" s="49"/>
      <c r="U105" s="49"/>
      <c r="V105" s="49"/>
      <c r="W105" s="49"/>
      <c r="X105" s="46"/>
      <c r="Y105" s="46"/>
      <c r="Z105" s="46"/>
      <c r="AA105" s="52"/>
      <c r="AB105" s="53"/>
      <c r="AC105" s="54"/>
      <c r="AD105" s="54"/>
      <c r="AE105" s="54"/>
      <c r="AF105" s="54"/>
    </row>
    <row r="106" spans="1:32" x14ac:dyDescent="0.25">
      <c r="A106" s="44"/>
      <c r="B106" s="45"/>
      <c r="C106" s="45"/>
      <c r="D106" s="46"/>
      <c r="E106" s="46"/>
      <c r="F106" s="46"/>
      <c r="G106" s="47"/>
      <c r="H106" s="48"/>
      <c r="I106" s="49"/>
      <c r="J106" s="47"/>
      <c r="K106" s="49"/>
      <c r="L106" s="49"/>
      <c r="M106" s="47"/>
      <c r="N106" s="50"/>
      <c r="O106" s="49"/>
      <c r="P106" s="49"/>
      <c r="Q106" s="49"/>
      <c r="R106" s="49"/>
      <c r="S106" s="49"/>
      <c r="T106" s="49"/>
      <c r="U106" s="49"/>
      <c r="V106" s="49"/>
      <c r="W106" s="49"/>
      <c r="X106" s="46"/>
      <c r="Y106" s="46"/>
      <c r="Z106" s="46"/>
      <c r="AA106" s="52"/>
      <c r="AB106" s="53"/>
      <c r="AC106" s="54"/>
      <c r="AD106" s="54"/>
      <c r="AE106" s="54"/>
      <c r="AF106" s="54"/>
    </row>
    <row r="107" spans="1:32" x14ac:dyDescent="0.25">
      <c r="A107" s="44"/>
      <c r="B107" s="45"/>
      <c r="C107" s="45"/>
      <c r="D107" s="46"/>
      <c r="E107" s="46"/>
      <c r="F107" s="46"/>
      <c r="G107" s="47"/>
      <c r="H107" s="48"/>
      <c r="I107" s="49"/>
      <c r="J107" s="47"/>
      <c r="K107" s="49"/>
      <c r="L107" s="49"/>
      <c r="M107" s="47"/>
      <c r="N107" s="50"/>
      <c r="O107" s="49"/>
      <c r="P107" s="49"/>
      <c r="Q107" s="49"/>
      <c r="R107" s="49"/>
      <c r="S107" s="49"/>
      <c r="T107" s="49"/>
      <c r="U107" s="49"/>
      <c r="V107" s="49"/>
      <c r="W107" s="49"/>
      <c r="X107" s="46"/>
      <c r="Y107" s="46"/>
      <c r="Z107" s="51"/>
      <c r="AA107" s="52"/>
      <c r="AB107" s="53"/>
      <c r="AC107" s="54"/>
      <c r="AD107" s="54"/>
      <c r="AE107" s="54"/>
      <c r="AF107" s="54"/>
    </row>
    <row r="108" spans="1:32" x14ac:dyDescent="0.25">
      <c r="A108" s="60"/>
      <c r="B108" s="45"/>
      <c r="C108" s="45"/>
      <c r="D108" s="46"/>
      <c r="E108" s="46"/>
      <c r="F108" s="46"/>
      <c r="G108" s="47"/>
      <c r="H108" s="48"/>
      <c r="I108" s="49"/>
      <c r="J108" s="47"/>
      <c r="K108" s="49"/>
      <c r="L108" s="49"/>
      <c r="M108" s="47"/>
      <c r="N108" s="50"/>
      <c r="O108" s="49"/>
      <c r="P108" s="49"/>
      <c r="Q108" s="49"/>
      <c r="R108" s="49"/>
      <c r="S108" s="49"/>
      <c r="T108" s="49"/>
      <c r="U108" s="49"/>
      <c r="V108" s="49"/>
      <c r="W108" s="49"/>
      <c r="X108" s="46"/>
      <c r="Y108" s="46"/>
      <c r="Z108" s="46"/>
      <c r="AA108" s="52"/>
      <c r="AB108" s="53"/>
      <c r="AC108" s="54"/>
      <c r="AD108" s="54"/>
      <c r="AE108" s="54"/>
      <c r="AF108" s="54"/>
    </row>
    <row r="109" spans="1:32" x14ac:dyDescent="0.25">
      <c r="A109" s="44"/>
      <c r="B109" s="45"/>
      <c r="C109" s="45"/>
      <c r="D109" s="46"/>
      <c r="E109" s="46"/>
      <c r="F109" s="46"/>
      <c r="G109" s="47"/>
      <c r="H109" s="48"/>
      <c r="I109" s="49"/>
      <c r="J109" s="47"/>
      <c r="K109" s="49"/>
      <c r="L109" s="49"/>
      <c r="M109" s="47"/>
      <c r="N109" s="50"/>
      <c r="O109" s="49"/>
      <c r="P109" s="49"/>
      <c r="Q109" s="49"/>
      <c r="R109" s="49"/>
      <c r="S109" s="49"/>
      <c r="T109" s="49"/>
      <c r="U109" s="49"/>
      <c r="V109" s="49"/>
      <c r="W109" s="49"/>
      <c r="X109" s="46"/>
      <c r="Y109" s="46"/>
      <c r="Z109" s="46"/>
      <c r="AA109" s="52"/>
      <c r="AB109" s="53"/>
      <c r="AC109" s="54"/>
      <c r="AD109" s="54"/>
      <c r="AE109" s="54"/>
      <c r="AF109" s="54"/>
    </row>
    <row r="110" spans="1:32" x14ac:dyDescent="0.25">
      <c r="A110" s="44"/>
      <c r="B110" s="45"/>
      <c r="C110" s="45"/>
      <c r="D110" s="46"/>
      <c r="E110" s="46"/>
      <c r="F110" s="46"/>
      <c r="G110" s="47"/>
      <c r="H110" s="48"/>
      <c r="I110" s="49"/>
      <c r="J110" s="47"/>
      <c r="K110" s="49"/>
      <c r="L110" s="49"/>
      <c r="M110" s="47"/>
      <c r="N110" s="50"/>
      <c r="O110" s="49"/>
      <c r="P110" s="49"/>
      <c r="Q110" s="49"/>
      <c r="R110" s="49"/>
      <c r="S110" s="49"/>
      <c r="T110" s="49"/>
      <c r="U110" s="49"/>
      <c r="V110" s="49"/>
      <c r="W110" s="49"/>
      <c r="X110" s="46"/>
      <c r="Y110" s="46"/>
      <c r="Z110" s="46"/>
      <c r="AA110" s="52"/>
      <c r="AB110" s="53"/>
      <c r="AC110" s="54"/>
      <c r="AD110" s="54"/>
      <c r="AE110" s="54"/>
      <c r="AF110" s="54"/>
    </row>
    <row r="111" spans="1:32" x14ac:dyDescent="0.25">
      <c r="A111" s="44"/>
      <c r="B111" s="45"/>
      <c r="C111" s="45"/>
      <c r="D111" s="46"/>
      <c r="E111" s="46"/>
      <c r="F111" s="46"/>
      <c r="G111" s="47"/>
      <c r="H111" s="48"/>
      <c r="I111" s="49"/>
      <c r="J111" s="47"/>
      <c r="K111" s="49"/>
      <c r="L111" s="49"/>
      <c r="M111" s="47"/>
      <c r="N111" s="50"/>
      <c r="O111" s="49"/>
      <c r="P111" s="49"/>
      <c r="Q111" s="49"/>
      <c r="R111" s="49"/>
      <c r="S111" s="49"/>
      <c r="T111" s="49"/>
      <c r="U111" s="49"/>
      <c r="V111" s="49"/>
      <c r="W111" s="49"/>
      <c r="X111" s="46"/>
      <c r="Y111" s="46"/>
      <c r="Z111" s="46"/>
      <c r="AA111" s="52"/>
      <c r="AB111" s="53"/>
      <c r="AC111" s="54"/>
      <c r="AD111" s="54"/>
      <c r="AE111" s="54"/>
      <c r="AF111" s="54"/>
    </row>
    <row r="112" spans="1:32" x14ac:dyDescent="0.25">
      <c r="A112" s="60"/>
      <c r="B112" s="52"/>
      <c r="C112" s="45"/>
      <c r="D112" s="46"/>
      <c r="E112" s="46"/>
      <c r="F112" s="46"/>
      <c r="G112" s="47"/>
      <c r="H112" s="48"/>
      <c r="I112" s="49"/>
      <c r="J112" s="47"/>
      <c r="K112" s="49"/>
      <c r="L112" s="49"/>
      <c r="M112" s="47"/>
      <c r="N112" s="50"/>
      <c r="O112" s="49"/>
      <c r="P112" s="49"/>
      <c r="Q112" s="49"/>
      <c r="R112" s="49"/>
      <c r="S112" s="49"/>
      <c r="T112" s="49"/>
      <c r="U112" s="49"/>
      <c r="V112" s="49"/>
      <c r="W112" s="49"/>
      <c r="X112" s="46"/>
      <c r="Y112" s="46"/>
      <c r="Z112" s="46"/>
      <c r="AA112" s="61"/>
      <c r="AB112" s="53"/>
      <c r="AC112" s="54"/>
      <c r="AD112" s="54"/>
      <c r="AE112" s="54"/>
      <c r="AF112" s="54"/>
    </row>
    <row r="113" spans="1:32" x14ac:dyDescent="0.25">
      <c r="A113" s="44"/>
      <c r="B113" s="45"/>
      <c r="C113" s="45"/>
      <c r="D113" s="46"/>
      <c r="E113" s="46"/>
      <c r="F113" s="46"/>
      <c r="G113" s="47"/>
      <c r="H113" s="48"/>
      <c r="I113" s="49"/>
      <c r="J113" s="47"/>
      <c r="K113" s="49"/>
      <c r="L113" s="49"/>
      <c r="M113" s="47"/>
      <c r="N113" s="50"/>
      <c r="O113" s="49"/>
      <c r="P113" s="49"/>
      <c r="Q113" s="49"/>
      <c r="R113" s="49"/>
      <c r="S113" s="49"/>
      <c r="T113" s="49"/>
      <c r="U113" s="49"/>
      <c r="V113" s="49"/>
      <c r="W113" s="49"/>
      <c r="X113" s="46"/>
      <c r="Y113" s="46"/>
      <c r="Z113" s="46"/>
      <c r="AA113" s="52"/>
      <c r="AB113" s="53"/>
      <c r="AC113" s="54"/>
      <c r="AD113" s="54"/>
      <c r="AE113" s="54"/>
      <c r="AF113" s="54"/>
    </row>
    <row r="114" spans="1:32" x14ac:dyDescent="0.25">
      <c r="A114" s="44"/>
      <c r="B114" s="45"/>
      <c r="C114" s="45"/>
      <c r="D114" s="46"/>
      <c r="E114" s="46"/>
      <c r="F114" s="46"/>
      <c r="G114" s="47"/>
      <c r="H114" s="48"/>
      <c r="I114" s="49"/>
      <c r="J114" s="47"/>
      <c r="K114" s="49"/>
      <c r="L114" s="49"/>
      <c r="M114" s="47"/>
      <c r="N114" s="50"/>
      <c r="O114" s="49"/>
      <c r="P114" s="49"/>
      <c r="Q114" s="49"/>
      <c r="R114" s="49"/>
      <c r="S114" s="49"/>
      <c r="T114" s="49"/>
      <c r="U114" s="49"/>
      <c r="V114" s="49"/>
      <c r="W114" s="49"/>
      <c r="X114" s="46"/>
      <c r="Y114" s="46"/>
      <c r="Z114" s="46"/>
      <c r="AA114" s="52"/>
      <c r="AB114" s="53"/>
      <c r="AC114" s="54"/>
      <c r="AD114" s="54"/>
      <c r="AE114" s="54"/>
      <c r="AF114" s="54"/>
    </row>
    <row r="115" spans="1:32" x14ac:dyDescent="0.25">
      <c r="A115" s="44"/>
      <c r="B115" s="45"/>
      <c r="C115" s="45"/>
      <c r="D115" s="46"/>
      <c r="E115" s="46"/>
      <c r="F115" s="46"/>
      <c r="G115" s="45"/>
      <c r="H115" s="58"/>
      <c r="I115" s="46"/>
      <c r="J115" s="45"/>
      <c r="K115" s="46"/>
      <c r="L115" s="46"/>
      <c r="M115" s="45"/>
      <c r="N115" s="51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51"/>
      <c r="AA115" s="52"/>
      <c r="AB115" s="53"/>
      <c r="AC115" s="54"/>
      <c r="AD115" s="54"/>
      <c r="AE115" s="54"/>
      <c r="AF115" s="54"/>
    </row>
    <row r="116" spans="1:32" x14ac:dyDescent="0.25">
      <c r="A116" s="44"/>
      <c r="B116" s="45"/>
      <c r="C116" s="45"/>
      <c r="D116" s="46"/>
      <c r="E116" s="46"/>
      <c r="F116" s="46"/>
      <c r="G116" s="47"/>
      <c r="H116" s="48"/>
      <c r="I116" s="49"/>
      <c r="J116" s="47"/>
      <c r="K116" s="49"/>
      <c r="L116" s="49"/>
      <c r="M116" s="47"/>
      <c r="N116" s="50"/>
      <c r="O116" s="49"/>
      <c r="P116" s="49"/>
      <c r="Q116" s="49"/>
      <c r="R116" s="49"/>
      <c r="S116" s="49"/>
      <c r="T116" s="49"/>
      <c r="U116" s="49"/>
      <c r="V116" s="49"/>
      <c r="W116" s="49"/>
      <c r="X116" s="69"/>
      <c r="Y116" s="46"/>
      <c r="Z116" s="46"/>
      <c r="AA116" s="52"/>
      <c r="AB116" s="53"/>
      <c r="AC116" s="54"/>
      <c r="AD116" s="54"/>
      <c r="AE116" s="54"/>
      <c r="AF116" s="54"/>
    </row>
    <row r="117" spans="1:32" x14ac:dyDescent="0.25">
      <c r="A117" s="44"/>
      <c r="B117" s="45"/>
      <c r="C117" s="45"/>
      <c r="D117" s="46"/>
      <c r="E117" s="46"/>
      <c r="F117" s="46"/>
      <c r="G117" s="47"/>
      <c r="H117" s="48"/>
      <c r="I117" s="49"/>
      <c r="J117" s="47"/>
      <c r="K117" s="49"/>
      <c r="L117" s="49"/>
      <c r="M117" s="47"/>
      <c r="N117" s="50"/>
      <c r="O117" s="49"/>
      <c r="P117" s="49"/>
      <c r="Q117" s="49"/>
      <c r="R117" s="49"/>
      <c r="S117" s="49"/>
      <c r="T117" s="49"/>
      <c r="U117" s="49"/>
      <c r="V117" s="49"/>
      <c r="W117" s="49"/>
      <c r="X117" s="46"/>
      <c r="Y117" s="46"/>
      <c r="Z117" s="46"/>
      <c r="AA117" s="52"/>
      <c r="AB117" s="53"/>
      <c r="AC117" s="54"/>
      <c r="AD117" s="54"/>
      <c r="AE117" s="54"/>
      <c r="AF117" s="54"/>
    </row>
    <row r="118" spans="1:32" x14ac:dyDescent="0.25">
      <c r="A118" s="44"/>
      <c r="B118" s="45"/>
      <c r="C118" s="45"/>
      <c r="D118" s="46"/>
      <c r="E118" s="46"/>
      <c r="F118" s="46"/>
      <c r="G118" s="47"/>
      <c r="H118" s="48"/>
      <c r="I118" s="49"/>
      <c r="J118" s="47"/>
      <c r="K118" s="49"/>
      <c r="L118" s="49"/>
      <c r="M118" s="47"/>
      <c r="N118" s="50"/>
      <c r="O118" s="49"/>
      <c r="P118" s="49"/>
      <c r="Q118" s="49"/>
      <c r="R118" s="49"/>
      <c r="S118" s="49"/>
      <c r="T118" s="49"/>
      <c r="U118" s="49"/>
      <c r="V118" s="49"/>
      <c r="W118" s="49"/>
      <c r="X118" s="46"/>
      <c r="Y118" s="46"/>
      <c r="Z118" s="46"/>
      <c r="AA118" s="52"/>
      <c r="AB118" s="53"/>
      <c r="AC118" s="54"/>
      <c r="AD118" s="54"/>
      <c r="AE118" s="54"/>
      <c r="AF118" s="54"/>
    </row>
    <row r="119" spans="1:32" x14ac:dyDescent="0.25">
      <c r="A119" s="44"/>
      <c r="B119" s="45"/>
      <c r="C119" s="45"/>
      <c r="D119" s="46"/>
      <c r="E119" s="46"/>
      <c r="F119" s="46"/>
      <c r="G119" s="47"/>
      <c r="H119" s="48"/>
      <c r="I119" s="49"/>
      <c r="J119" s="47"/>
      <c r="K119" s="49"/>
      <c r="L119" s="49"/>
      <c r="M119" s="47"/>
      <c r="N119" s="50"/>
      <c r="O119" s="49"/>
      <c r="P119" s="49"/>
      <c r="Q119" s="49"/>
      <c r="R119" s="49"/>
      <c r="S119" s="49"/>
      <c r="T119" s="49"/>
      <c r="U119" s="49"/>
      <c r="V119" s="49"/>
      <c r="W119" s="49"/>
      <c r="X119" s="46"/>
      <c r="Y119" s="46"/>
      <c r="Z119" s="46"/>
      <c r="AA119" s="52"/>
      <c r="AB119" s="53"/>
      <c r="AC119" s="54"/>
      <c r="AD119" s="54"/>
      <c r="AE119" s="54"/>
      <c r="AF119" s="54"/>
    </row>
    <row r="120" spans="1:32" x14ac:dyDescent="0.25">
      <c r="A120" s="44"/>
      <c r="B120" s="45"/>
      <c r="C120" s="45"/>
      <c r="D120" s="46"/>
      <c r="E120" s="46"/>
      <c r="F120" s="46"/>
      <c r="G120" s="47"/>
      <c r="H120" s="48"/>
      <c r="I120" s="49"/>
      <c r="J120" s="47"/>
      <c r="K120" s="49"/>
      <c r="L120" s="49"/>
      <c r="M120" s="47"/>
      <c r="N120" s="50"/>
      <c r="O120" s="49"/>
      <c r="P120" s="49"/>
      <c r="Q120" s="49"/>
      <c r="R120" s="49"/>
      <c r="S120" s="49"/>
      <c r="T120" s="49"/>
      <c r="U120" s="49"/>
      <c r="V120" s="49"/>
      <c r="W120" s="49"/>
      <c r="X120" s="46"/>
      <c r="Y120" s="46"/>
      <c r="Z120" s="46"/>
      <c r="AA120" s="52"/>
      <c r="AB120" s="53"/>
      <c r="AC120" s="54"/>
      <c r="AD120" s="54"/>
      <c r="AE120" s="54"/>
      <c r="AF120" s="54"/>
    </row>
    <row r="121" spans="1:32" x14ac:dyDescent="0.25">
      <c r="A121" s="44"/>
      <c r="B121" s="45"/>
      <c r="C121" s="45"/>
      <c r="D121" s="80"/>
      <c r="E121" s="46"/>
      <c r="F121" s="46"/>
      <c r="G121" s="47"/>
      <c r="H121" s="48"/>
      <c r="I121" s="49"/>
      <c r="J121" s="47"/>
      <c r="K121" s="49"/>
      <c r="L121" s="49"/>
      <c r="M121" s="47"/>
      <c r="N121" s="50"/>
      <c r="O121" s="49"/>
      <c r="P121" s="49"/>
      <c r="Q121" s="49"/>
      <c r="R121" s="49"/>
      <c r="S121" s="49"/>
      <c r="T121" s="49"/>
      <c r="U121" s="49"/>
      <c r="V121" s="49"/>
      <c r="W121" s="49"/>
      <c r="X121" s="46"/>
      <c r="Y121" s="46"/>
      <c r="Z121" s="46"/>
      <c r="AA121" s="52"/>
      <c r="AB121" s="53"/>
      <c r="AC121" s="54"/>
      <c r="AD121" s="54"/>
      <c r="AE121" s="54"/>
      <c r="AF121" s="54"/>
    </row>
    <row r="122" spans="1:32" x14ac:dyDescent="0.25">
      <c r="A122" s="44"/>
      <c r="B122" s="45"/>
      <c r="C122" s="45"/>
      <c r="D122" s="46"/>
      <c r="E122" s="46"/>
      <c r="F122" s="46"/>
      <c r="G122" s="47"/>
      <c r="H122" s="48"/>
      <c r="I122" s="49"/>
      <c r="J122" s="47"/>
      <c r="K122" s="49"/>
      <c r="L122" s="49"/>
      <c r="M122" s="47"/>
      <c r="N122" s="50"/>
      <c r="O122" s="49"/>
      <c r="P122" s="49"/>
      <c r="Q122" s="49"/>
      <c r="R122" s="49"/>
      <c r="S122" s="49"/>
      <c r="T122" s="49"/>
      <c r="U122" s="49"/>
      <c r="V122" s="49"/>
      <c r="W122" s="49"/>
      <c r="X122" s="46"/>
      <c r="Y122" s="46"/>
      <c r="Z122" s="46"/>
      <c r="AA122" s="52"/>
      <c r="AB122" s="53"/>
      <c r="AC122" s="54"/>
      <c r="AD122" s="54"/>
      <c r="AE122" s="54"/>
      <c r="AF122" s="54"/>
    </row>
    <row r="123" spans="1:32" x14ac:dyDescent="0.25">
      <c r="A123" s="44"/>
      <c r="B123" s="45"/>
      <c r="C123" s="45"/>
      <c r="D123" s="46"/>
      <c r="E123" s="46"/>
      <c r="F123" s="46"/>
      <c r="G123" s="47"/>
      <c r="H123" s="48"/>
      <c r="I123" s="49"/>
      <c r="J123" s="47"/>
      <c r="K123" s="49"/>
      <c r="L123" s="49"/>
      <c r="M123" s="47"/>
      <c r="N123" s="50"/>
      <c r="O123" s="49"/>
      <c r="P123" s="49"/>
      <c r="Q123" s="49"/>
      <c r="R123" s="49"/>
      <c r="S123" s="49"/>
      <c r="T123" s="49"/>
      <c r="U123" s="49"/>
      <c r="V123" s="49"/>
      <c r="W123" s="49"/>
      <c r="X123" s="46"/>
      <c r="Y123" s="46"/>
      <c r="Z123" s="46"/>
      <c r="AA123" s="52"/>
      <c r="AB123" s="53"/>
      <c r="AC123" s="54"/>
      <c r="AD123" s="54"/>
      <c r="AE123" s="54"/>
      <c r="AF123" s="54"/>
    </row>
    <row r="124" spans="1:32" x14ac:dyDescent="0.25">
      <c r="A124" s="44"/>
      <c r="B124" s="45"/>
      <c r="C124" s="45"/>
      <c r="D124" s="46"/>
      <c r="E124" s="46"/>
      <c r="F124" s="46"/>
      <c r="G124" s="47"/>
      <c r="H124" s="48"/>
      <c r="I124" s="49"/>
      <c r="J124" s="47"/>
      <c r="K124" s="49"/>
      <c r="L124" s="49"/>
      <c r="M124" s="47"/>
      <c r="N124" s="50"/>
      <c r="O124" s="49"/>
      <c r="P124" s="49"/>
      <c r="Q124" s="49"/>
      <c r="R124" s="49"/>
      <c r="S124" s="49"/>
      <c r="T124" s="49"/>
      <c r="U124" s="49"/>
      <c r="V124" s="49"/>
      <c r="W124" s="49"/>
      <c r="X124" s="46"/>
      <c r="Y124" s="46"/>
      <c r="Z124" s="46"/>
      <c r="AA124" s="52"/>
      <c r="AB124" s="53"/>
      <c r="AC124" s="54"/>
      <c r="AD124" s="54"/>
      <c r="AE124" s="54"/>
      <c r="AF124" s="54"/>
    </row>
    <row r="125" spans="1:32" x14ac:dyDescent="0.25">
      <c r="A125" s="44"/>
      <c r="B125" s="45"/>
      <c r="C125" s="45"/>
      <c r="D125" s="46"/>
      <c r="E125" s="46"/>
      <c r="F125" s="46"/>
      <c r="G125" s="47"/>
      <c r="H125" s="48"/>
      <c r="I125" s="49"/>
      <c r="J125" s="47"/>
      <c r="K125" s="49"/>
      <c r="L125" s="49"/>
      <c r="M125" s="47"/>
      <c r="N125" s="50"/>
      <c r="O125" s="49"/>
      <c r="P125" s="49"/>
      <c r="Q125" s="49"/>
      <c r="R125" s="49"/>
      <c r="S125" s="49"/>
      <c r="T125" s="49"/>
      <c r="U125" s="49"/>
      <c r="V125" s="49"/>
      <c r="W125" s="49"/>
      <c r="X125" s="46"/>
      <c r="Y125" s="46"/>
      <c r="Z125" s="46"/>
      <c r="AA125" s="52"/>
      <c r="AB125" s="53"/>
      <c r="AC125" s="54"/>
      <c r="AD125" s="54"/>
      <c r="AE125" s="54"/>
      <c r="AF125" s="54"/>
    </row>
    <row r="126" spans="1:32" x14ac:dyDescent="0.25">
      <c r="A126" s="44"/>
      <c r="B126" s="45"/>
      <c r="C126" s="45"/>
      <c r="D126" s="46"/>
      <c r="E126" s="46"/>
      <c r="F126" s="46"/>
      <c r="G126" s="47"/>
      <c r="H126" s="48"/>
      <c r="I126" s="49"/>
      <c r="J126" s="47"/>
      <c r="K126" s="49"/>
      <c r="L126" s="49"/>
      <c r="M126" s="47"/>
      <c r="N126" s="50"/>
      <c r="O126" s="49"/>
      <c r="P126" s="49"/>
      <c r="Q126" s="49"/>
      <c r="R126" s="49"/>
      <c r="S126" s="49"/>
      <c r="T126" s="49"/>
      <c r="U126" s="49"/>
      <c r="V126" s="49"/>
      <c r="W126" s="49"/>
      <c r="X126" s="46"/>
      <c r="Y126" s="46"/>
      <c r="Z126" s="46"/>
      <c r="AA126" s="52"/>
      <c r="AB126" s="53"/>
      <c r="AC126" s="54"/>
      <c r="AD126" s="54"/>
      <c r="AE126" s="54"/>
      <c r="AF126" s="54"/>
    </row>
    <row r="127" spans="1:32" x14ac:dyDescent="0.25">
      <c r="A127" s="60"/>
      <c r="B127" s="52"/>
      <c r="C127" s="52"/>
      <c r="D127" s="52"/>
      <c r="E127" s="52"/>
      <c r="F127" s="52"/>
      <c r="G127" s="62"/>
      <c r="H127" s="63"/>
      <c r="I127" s="64"/>
      <c r="J127" s="62"/>
      <c r="K127" s="49"/>
      <c r="L127" s="64"/>
      <c r="M127" s="62"/>
      <c r="N127" s="65"/>
      <c r="O127" s="64"/>
      <c r="P127" s="64"/>
      <c r="Q127" s="64"/>
      <c r="R127" s="64"/>
      <c r="S127" s="64"/>
      <c r="T127" s="64"/>
      <c r="U127" s="64"/>
      <c r="V127" s="64"/>
      <c r="W127" s="64"/>
      <c r="X127" s="52"/>
      <c r="Y127" s="72"/>
      <c r="Z127" s="52"/>
      <c r="AA127" s="61"/>
      <c r="AB127" s="53"/>
      <c r="AC127" s="54"/>
      <c r="AD127" s="54"/>
      <c r="AE127" s="54"/>
      <c r="AF127" s="54"/>
    </row>
    <row r="128" spans="1:32" x14ac:dyDescent="0.25">
      <c r="A128" s="44"/>
      <c r="B128" s="45"/>
      <c r="C128" s="45"/>
      <c r="D128" s="46"/>
      <c r="E128" s="46"/>
      <c r="F128" s="77"/>
      <c r="G128" s="47"/>
      <c r="H128" s="48"/>
      <c r="I128" s="49"/>
      <c r="J128" s="47"/>
      <c r="K128" s="49"/>
      <c r="L128" s="49"/>
      <c r="M128" s="47"/>
      <c r="N128" s="50"/>
      <c r="O128" s="49"/>
      <c r="P128" s="49"/>
      <c r="Q128" s="49"/>
      <c r="R128" s="49"/>
      <c r="S128" s="49"/>
      <c r="T128" s="49"/>
      <c r="U128" s="49"/>
      <c r="V128" s="49"/>
      <c r="W128" s="49"/>
      <c r="X128" s="46"/>
      <c r="Y128" s="51"/>
      <c r="Z128" s="46"/>
      <c r="AA128" s="52"/>
      <c r="AB128" s="53"/>
      <c r="AC128" s="54"/>
      <c r="AD128" s="54"/>
      <c r="AE128" s="54"/>
      <c r="AF128" s="54"/>
    </row>
    <row r="129" spans="1:32" x14ac:dyDescent="0.25">
      <c r="A129" s="44"/>
      <c r="B129" s="45"/>
      <c r="C129" s="45"/>
      <c r="D129" s="46"/>
      <c r="E129" s="46"/>
      <c r="F129" s="46"/>
      <c r="G129" s="47"/>
      <c r="H129" s="48"/>
      <c r="I129" s="49"/>
      <c r="J129" s="47"/>
      <c r="K129" s="49"/>
      <c r="L129" s="49"/>
      <c r="M129" s="47"/>
      <c r="N129" s="50"/>
      <c r="O129" s="49"/>
      <c r="P129" s="49"/>
      <c r="Q129" s="49"/>
      <c r="R129" s="49"/>
      <c r="S129" s="49"/>
      <c r="T129" s="49"/>
      <c r="U129" s="49"/>
      <c r="V129" s="49"/>
      <c r="W129" s="49"/>
      <c r="X129" s="46"/>
      <c r="Y129" s="46"/>
      <c r="Z129" s="46"/>
      <c r="AA129" s="52"/>
      <c r="AB129" s="53"/>
      <c r="AC129" s="54"/>
      <c r="AD129" s="54"/>
      <c r="AE129" s="54"/>
      <c r="AF129" s="54"/>
    </row>
    <row r="130" spans="1:32" x14ac:dyDescent="0.25">
      <c r="A130" s="44"/>
      <c r="B130" s="45"/>
      <c r="C130" s="45"/>
      <c r="D130" s="46"/>
      <c r="E130" s="46"/>
      <c r="F130" s="46"/>
      <c r="G130" s="47"/>
      <c r="H130" s="48"/>
      <c r="I130" s="49"/>
      <c r="J130" s="47"/>
      <c r="K130" s="49"/>
      <c r="L130" s="49"/>
      <c r="M130" s="47"/>
      <c r="N130" s="50"/>
      <c r="O130" s="49"/>
      <c r="P130" s="49"/>
      <c r="Q130" s="49"/>
      <c r="R130" s="49"/>
      <c r="S130" s="49"/>
      <c r="T130" s="49"/>
      <c r="U130" s="49"/>
      <c r="V130" s="49"/>
      <c r="W130" s="49"/>
      <c r="X130" s="46"/>
      <c r="Y130" s="46"/>
      <c r="Z130" s="46"/>
      <c r="AA130" s="52"/>
      <c r="AB130" s="53"/>
      <c r="AC130" s="54"/>
      <c r="AD130" s="54"/>
      <c r="AE130" s="54"/>
      <c r="AF130" s="54"/>
    </row>
    <row r="131" spans="1:32" x14ac:dyDescent="0.25">
      <c r="A131" s="55"/>
      <c r="B131" s="46"/>
      <c r="C131" s="46"/>
      <c r="D131" s="46"/>
      <c r="E131" s="46"/>
      <c r="F131" s="46"/>
      <c r="G131" s="47"/>
      <c r="H131" s="48"/>
      <c r="I131" s="49"/>
      <c r="J131" s="47"/>
      <c r="K131" s="49"/>
      <c r="L131" s="49"/>
      <c r="M131" s="47"/>
      <c r="N131" s="50"/>
      <c r="O131" s="49"/>
      <c r="P131" s="49"/>
      <c r="Q131" s="49"/>
      <c r="R131" s="49"/>
      <c r="S131" s="49"/>
      <c r="T131" s="49"/>
      <c r="U131" s="49"/>
      <c r="V131" s="49"/>
      <c r="W131" s="49"/>
      <c r="X131" s="46"/>
      <c r="Y131" s="46"/>
      <c r="Z131" s="46"/>
      <c r="AA131" s="52"/>
      <c r="AB131" s="53"/>
      <c r="AC131" s="54"/>
      <c r="AD131" s="54"/>
      <c r="AE131" s="54"/>
      <c r="AF131" s="54"/>
    </row>
    <row r="132" spans="1:32" x14ac:dyDescent="0.25">
      <c r="A132" s="44"/>
      <c r="B132" s="45"/>
      <c r="C132" s="45"/>
      <c r="D132" s="46"/>
      <c r="E132" s="46"/>
      <c r="F132" s="46"/>
      <c r="G132" s="47"/>
      <c r="H132" s="48"/>
      <c r="I132" s="49"/>
      <c r="J132" s="47"/>
      <c r="K132" s="49"/>
      <c r="L132" s="49"/>
      <c r="M132" s="47"/>
      <c r="N132" s="50"/>
      <c r="O132" s="49"/>
      <c r="P132" s="49"/>
      <c r="Q132" s="49"/>
      <c r="R132" s="49"/>
      <c r="S132" s="49"/>
      <c r="T132" s="49"/>
      <c r="U132" s="49"/>
      <c r="V132" s="49"/>
      <c r="W132" s="49"/>
      <c r="X132" s="46"/>
      <c r="Y132" s="46"/>
      <c r="Z132" s="46"/>
      <c r="AA132" s="52"/>
      <c r="AB132" s="53"/>
      <c r="AC132" s="54"/>
      <c r="AD132" s="54"/>
      <c r="AE132" s="54"/>
      <c r="AF132" s="54"/>
    </row>
    <row r="133" spans="1:32" x14ac:dyDescent="0.25">
      <c r="A133" s="44"/>
      <c r="B133" s="45"/>
      <c r="C133" s="45"/>
      <c r="D133" s="46"/>
      <c r="E133" s="46"/>
      <c r="F133" s="46"/>
      <c r="G133" s="47"/>
      <c r="H133" s="48"/>
      <c r="I133" s="49"/>
      <c r="J133" s="47"/>
      <c r="K133" s="49"/>
      <c r="L133" s="49"/>
      <c r="M133" s="47"/>
      <c r="N133" s="50"/>
      <c r="O133" s="49"/>
      <c r="P133" s="49"/>
      <c r="Q133" s="49"/>
      <c r="R133" s="49"/>
      <c r="S133" s="49"/>
      <c r="T133" s="49"/>
      <c r="U133" s="49"/>
      <c r="V133" s="49"/>
      <c r="W133" s="49"/>
      <c r="X133" s="46"/>
      <c r="Y133" s="46"/>
      <c r="Z133" s="46"/>
      <c r="AA133" s="52"/>
      <c r="AB133" s="53"/>
      <c r="AC133" s="54"/>
      <c r="AD133" s="54"/>
      <c r="AE133" s="54"/>
      <c r="AF133" s="54"/>
    </row>
    <row r="134" spans="1:32" x14ac:dyDescent="0.25">
      <c r="A134" s="44"/>
      <c r="B134" s="45"/>
      <c r="C134" s="45"/>
      <c r="D134" s="46"/>
      <c r="E134" s="46"/>
      <c r="F134" s="46"/>
      <c r="G134" s="47"/>
      <c r="H134" s="48"/>
      <c r="I134" s="49"/>
      <c r="J134" s="47"/>
      <c r="K134" s="49"/>
      <c r="L134" s="49"/>
      <c r="M134" s="47"/>
      <c r="N134" s="50"/>
      <c r="O134" s="49"/>
      <c r="P134" s="49"/>
      <c r="Q134" s="49"/>
      <c r="R134" s="49"/>
      <c r="S134" s="49"/>
      <c r="T134" s="49"/>
      <c r="U134" s="49"/>
      <c r="V134" s="49"/>
      <c r="W134" s="49"/>
      <c r="X134" s="46"/>
      <c r="Y134" s="46"/>
      <c r="Z134" s="46"/>
      <c r="AA134" s="52"/>
      <c r="AB134" s="53"/>
      <c r="AC134" s="54"/>
      <c r="AD134" s="54"/>
      <c r="AE134" s="54"/>
      <c r="AF134" s="54"/>
    </row>
    <row r="135" spans="1:32" x14ac:dyDescent="0.25">
      <c r="A135" s="44"/>
      <c r="B135" s="45"/>
      <c r="C135" s="45"/>
      <c r="D135" s="46"/>
      <c r="E135" s="46"/>
      <c r="F135" s="46"/>
      <c r="G135" s="47"/>
      <c r="H135" s="48"/>
      <c r="I135" s="49"/>
      <c r="J135" s="47"/>
      <c r="K135" s="49"/>
      <c r="L135" s="49"/>
      <c r="M135" s="47"/>
      <c r="N135" s="50"/>
      <c r="O135" s="49"/>
      <c r="P135" s="76"/>
      <c r="Q135" s="49"/>
      <c r="R135" s="49"/>
      <c r="S135" s="49"/>
      <c r="T135" s="49"/>
      <c r="U135" s="49"/>
      <c r="V135" s="49"/>
      <c r="W135" s="49"/>
      <c r="X135" s="46"/>
      <c r="Y135" s="46"/>
      <c r="Z135" s="46"/>
      <c r="AA135" s="61"/>
      <c r="AB135" s="53"/>
      <c r="AC135" s="54"/>
      <c r="AD135" s="54"/>
      <c r="AE135" s="54"/>
      <c r="AF135" s="54"/>
    </row>
    <row r="136" spans="1:32" x14ac:dyDescent="0.25">
      <c r="A136" s="44"/>
      <c r="B136" s="46"/>
      <c r="C136" s="46"/>
      <c r="D136" s="46"/>
      <c r="E136" s="46"/>
      <c r="F136" s="46"/>
      <c r="G136" s="47"/>
      <c r="H136" s="48"/>
      <c r="I136" s="49"/>
      <c r="J136" s="47"/>
      <c r="K136" s="49"/>
      <c r="L136" s="49"/>
      <c r="M136" s="47"/>
      <c r="N136" s="50"/>
      <c r="O136" s="49"/>
      <c r="P136" s="49"/>
      <c r="Q136" s="49"/>
      <c r="R136" s="49"/>
      <c r="S136" s="49"/>
      <c r="T136" s="49"/>
      <c r="U136" s="49"/>
      <c r="V136" s="49"/>
      <c r="W136" s="49"/>
      <c r="X136" s="46"/>
      <c r="Y136" s="46"/>
      <c r="Z136" s="46"/>
      <c r="AA136" s="52"/>
      <c r="AB136" s="53"/>
      <c r="AC136" s="54"/>
      <c r="AD136" s="54"/>
      <c r="AE136" s="54"/>
      <c r="AF136" s="54"/>
    </row>
    <row r="137" spans="1:32" x14ac:dyDescent="0.25">
      <c r="A137" s="44"/>
      <c r="B137" s="45"/>
      <c r="C137" s="45"/>
      <c r="D137" s="75"/>
      <c r="E137" s="46"/>
      <c r="F137" s="46"/>
      <c r="G137" s="47"/>
      <c r="H137" s="48"/>
      <c r="I137" s="49"/>
      <c r="J137" s="47"/>
      <c r="K137" s="49"/>
      <c r="L137" s="49"/>
      <c r="M137" s="47"/>
      <c r="N137" s="50"/>
      <c r="O137" s="49"/>
      <c r="P137" s="49"/>
      <c r="Q137" s="49"/>
      <c r="R137" s="49"/>
      <c r="S137" s="49"/>
      <c r="T137" s="49"/>
      <c r="U137" s="49"/>
      <c r="V137" s="49"/>
      <c r="W137" s="49"/>
      <c r="X137" s="46"/>
      <c r="Y137" s="46"/>
      <c r="Z137" s="46"/>
      <c r="AA137" s="52"/>
      <c r="AB137" s="53"/>
      <c r="AC137" s="54"/>
      <c r="AD137" s="54"/>
      <c r="AE137" s="54"/>
      <c r="AF137" s="54"/>
    </row>
    <row r="138" spans="1:32" x14ac:dyDescent="0.25">
      <c r="A138" s="44"/>
      <c r="B138" s="45"/>
      <c r="C138" s="45"/>
      <c r="D138" s="46"/>
      <c r="E138" s="46"/>
      <c r="F138" s="46"/>
      <c r="G138" s="47"/>
      <c r="H138" s="48"/>
      <c r="I138" s="49"/>
      <c r="J138" s="47"/>
      <c r="K138" s="49"/>
      <c r="L138" s="49"/>
      <c r="M138" s="47"/>
      <c r="N138" s="50"/>
      <c r="O138" s="49"/>
      <c r="P138" s="49"/>
      <c r="Q138" s="49"/>
      <c r="R138" s="49"/>
      <c r="S138" s="49"/>
      <c r="T138" s="49"/>
      <c r="U138" s="49"/>
      <c r="V138" s="49"/>
      <c r="W138" s="49"/>
      <c r="X138" s="46"/>
      <c r="Y138" s="46"/>
      <c r="Z138" s="46"/>
      <c r="AA138" s="52"/>
      <c r="AB138" s="53"/>
      <c r="AC138" s="54"/>
      <c r="AD138" s="54"/>
      <c r="AE138" s="54"/>
      <c r="AF138" s="54"/>
    </row>
    <row r="139" spans="1:32" x14ac:dyDescent="0.25">
      <c r="A139" s="44"/>
      <c r="B139" s="45"/>
      <c r="C139" s="45"/>
      <c r="D139" s="46"/>
      <c r="E139" s="46"/>
      <c r="F139" s="46"/>
      <c r="G139" s="47"/>
      <c r="H139" s="48"/>
      <c r="I139" s="49"/>
      <c r="J139" s="47"/>
      <c r="K139" s="49"/>
      <c r="L139" s="49"/>
      <c r="M139" s="47"/>
      <c r="N139" s="50"/>
      <c r="O139" s="49"/>
      <c r="P139" s="49"/>
      <c r="Q139" s="49"/>
      <c r="R139" s="49"/>
      <c r="S139" s="49"/>
      <c r="T139" s="49"/>
      <c r="U139" s="49"/>
      <c r="V139" s="49"/>
      <c r="W139" s="49"/>
      <c r="X139" s="46"/>
      <c r="Y139" s="46"/>
      <c r="Z139" s="46"/>
      <c r="AA139" s="52"/>
      <c r="AB139" s="53"/>
      <c r="AC139" s="54"/>
      <c r="AD139" s="54"/>
      <c r="AE139" s="54"/>
      <c r="AF139" s="54"/>
    </row>
    <row r="140" spans="1:32" x14ac:dyDescent="0.25">
      <c r="A140" s="44"/>
      <c r="B140" s="45"/>
      <c r="C140" s="45"/>
      <c r="D140" s="46"/>
      <c r="E140" s="46"/>
      <c r="F140" s="46"/>
      <c r="G140" s="47"/>
      <c r="H140" s="48"/>
      <c r="I140" s="49"/>
      <c r="J140" s="47"/>
      <c r="K140" s="49"/>
      <c r="L140" s="49"/>
      <c r="M140" s="47"/>
      <c r="N140" s="50"/>
      <c r="O140" s="49"/>
      <c r="P140" s="49"/>
      <c r="Q140" s="49"/>
      <c r="R140" s="49"/>
      <c r="S140" s="49"/>
      <c r="T140" s="49"/>
      <c r="U140" s="49"/>
      <c r="V140" s="49"/>
      <c r="W140" s="49"/>
      <c r="X140" s="46"/>
      <c r="Y140" s="46"/>
      <c r="Z140" s="46"/>
      <c r="AA140" s="52"/>
      <c r="AB140" s="53"/>
      <c r="AC140" s="54"/>
      <c r="AD140" s="54"/>
      <c r="AE140" s="54"/>
      <c r="AF140" s="54"/>
    </row>
    <row r="141" spans="1:32" x14ac:dyDescent="0.25">
      <c r="A141" s="44"/>
      <c r="B141" s="45"/>
      <c r="C141" s="45"/>
      <c r="D141" s="46"/>
      <c r="E141" s="46"/>
      <c r="F141" s="46"/>
      <c r="G141" s="47"/>
      <c r="H141" s="48"/>
      <c r="I141" s="49"/>
      <c r="J141" s="47"/>
      <c r="K141" s="49"/>
      <c r="L141" s="49"/>
      <c r="M141" s="47"/>
      <c r="N141" s="50"/>
      <c r="O141" s="49"/>
      <c r="P141" s="49"/>
      <c r="Q141" s="49"/>
      <c r="R141" s="49"/>
      <c r="S141" s="49"/>
      <c r="T141" s="49"/>
      <c r="U141" s="49"/>
      <c r="V141" s="49"/>
      <c r="W141" s="49"/>
      <c r="X141" s="46"/>
      <c r="Y141" s="46"/>
      <c r="Z141" s="46"/>
      <c r="AA141" s="52"/>
      <c r="AB141" s="53"/>
      <c r="AC141" s="54"/>
      <c r="AD141" s="54"/>
      <c r="AE141" s="54"/>
      <c r="AF141" s="54"/>
    </row>
    <row r="142" spans="1:32" x14ac:dyDescent="0.25">
      <c r="A142" s="44"/>
      <c r="B142" s="45"/>
      <c r="C142" s="45"/>
      <c r="D142" s="46"/>
      <c r="E142" s="46"/>
      <c r="F142" s="46"/>
      <c r="G142" s="47"/>
      <c r="H142" s="48"/>
      <c r="I142" s="49"/>
      <c r="J142" s="47"/>
      <c r="K142" s="49"/>
      <c r="L142" s="49"/>
      <c r="M142" s="47"/>
      <c r="N142" s="50"/>
      <c r="O142" s="49"/>
      <c r="P142" s="49"/>
      <c r="Q142" s="49"/>
      <c r="R142" s="49"/>
      <c r="S142" s="49"/>
      <c r="T142" s="49"/>
      <c r="U142" s="49"/>
      <c r="V142" s="49"/>
      <c r="W142" s="49"/>
      <c r="X142" s="46"/>
      <c r="Y142" s="46"/>
      <c r="Z142" s="46"/>
      <c r="AA142" s="52"/>
      <c r="AB142" s="53"/>
      <c r="AC142" s="54"/>
      <c r="AD142" s="54"/>
      <c r="AE142" s="54"/>
      <c r="AF142" s="54"/>
    </row>
    <row r="143" spans="1:32" x14ac:dyDescent="0.25">
      <c r="A143" s="44"/>
      <c r="B143" s="45"/>
      <c r="C143" s="45"/>
      <c r="D143" s="46"/>
      <c r="E143" s="46"/>
      <c r="F143" s="46"/>
      <c r="G143" s="47"/>
      <c r="H143" s="48"/>
      <c r="I143" s="49"/>
      <c r="J143" s="47"/>
      <c r="K143" s="49"/>
      <c r="L143" s="49"/>
      <c r="M143" s="47"/>
      <c r="N143" s="50"/>
      <c r="O143" s="49"/>
      <c r="P143" s="49"/>
      <c r="Q143" s="49"/>
      <c r="R143" s="49"/>
      <c r="S143" s="49"/>
      <c r="T143" s="49"/>
      <c r="U143" s="49"/>
      <c r="V143" s="49"/>
      <c r="W143" s="68"/>
      <c r="X143" s="46"/>
      <c r="Y143" s="46"/>
      <c r="Z143" s="46"/>
      <c r="AA143" s="52"/>
      <c r="AB143" s="53"/>
      <c r="AC143" s="54"/>
      <c r="AD143" s="54"/>
      <c r="AE143" s="54"/>
      <c r="AF143" s="54"/>
    </row>
    <row r="144" spans="1:32" x14ac:dyDescent="0.25">
      <c r="A144" s="60"/>
      <c r="B144" s="52"/>
      <c r="C144" s="45"/>
      <c r="D144" s="46"/>
      <c r="E144" s="46"/>
      <c r="F144" s="46"/>
      <c r="G144" s="47"/>
      <c r="H144" s="48"/>
      <c r="I144" s="49"/>
      <c r="J144" s="47"/>
      <c r="K144" s="49"/>
      <c r="L144" s="49"/>
      <c r="M144" s="47"/>
      <c r="N144" s="50"/>
      <c r="O144" s="49"/>
      <c r="P144" s="49"/>
      <c r="Q144" s="49"/>
      <c r="R144" s="49"/>
      <c r="S144" s="49"/>
      <c r="T144" s="49"/>
      <c r="U144" s="49"/>
      <c r="V144" s="49"/>
      <c r="W144" s="49"/>
      <c r="X144" s="46"/>
      <c r="Y144" s="45"/>
      <c r="Z144" s="45"/>
      <c r="AA144" s="52"/>
      <c r="AB144" s="53"/>
      <c r="AC144" s="54"/>
      <c r="AD144" s="54"/>
      <c r="AE144" s="54"/>
      <c r="AF144" s="54"/>
    </row>
    <row r="145" spans="1:32" x14ac:dyDescent="0.25">
      <c r="A145" s="44"/>
      <c r="B145" s="45"/>
      <c r="C145" s="45"/>
      <c r="D145" s="46"/>
      <c r="E145" s="46"/>
      <c r="F145" s="46"/>
      <c r="G145" s="47"/>
      <c r="H145" s="48"/>
      <c r="I145" s="49"/>
      <c r="J145" s="47"/>
      <c r="K145" s="49"/>
      <c r="L145" s="49"/>
      <c r="M145" s="47"/>
      <c r="N145" s="50"/>
      <c r="O145" s="49"/>
      <c r="P145" s="49"/>
      <c r="Q145" s="49"/>
      <c r="R145" s="49"/>
      <c r="S145" s="49"/>
      <c r="T145" s="49"/>
      <c r="U145" s="49"/>
      <c r="V145" s="49"/>
      <c r="W145" s="49"/>
      <c r="X145" s="46"/>
      <c r="Y145" s="46"/>
      <c r="Z145" s="46"/>
      <c r="AA145" s="61"/>
      <c r="AB145" s="53"/>
      <c r="AC145" s="54"/>
      <c r="AD145" s="54"/>
      <c r="AE145" s="54"/>
      <c r="AF145" s="54"/>
    </row>
    <row r="146" spans="1:32" x14ac:dyDescent="0.25">
      <c r="A146" s="44"/>
      <c r="B146" s="45"/>
      <c r="C146" s="45"/>
      <c r="D146" s="46"/>
      <c r="E146" s="46"/>
      <c r="F146" s="46"/>
      <c r="G146" s="47"/>
      <c r="H146" s="48"/>
      <c r="I146" s="49"/>
      <c r="J146" s="47"/>
      <c r="K146" s="49"/>
      <c r="L146" s="49"/>
      <c r="M146" s="47"/>
      <c r="N146" s="50"/>
      <c r="O146" s="49"/>
      <c r="P146" s="49"/>
      <c r="Q146" s="49"/>
      <c r="R146" s="49"/>
      <c r="S146" s="49"/>
      <c r="T146" s="49"/>
      <c r="U146" s="49"/>
      <c r="V146" s="49"/>
      <c r="W146" s="49"/>
      <c r="X146" s="46"/>
      <c r="Y146" s="46"/>
      <c r="Z146" s="46"/>
      <c r="AA146" s="52"/>
      <c r="AB146" s="53"/>
      <c r="AC146" s="54"/>
      <c r="AD146" s="54"/>
      <c r="AE146" s="54"/>
      <c r="AF146" s="54"/>
    </row>
    <row r="147" spans="1:32" x14ac:dyDescent="0.25">
      <c r="A147" s="44"/>
      <c r="B147" s="45"/>
      <c r="C147" s="45"/>
      <c r="D147" s="46"/>
      <c r="E147" s="46"/>
      <c r="F147" s="46"/>
      <c r="G147" s="47"/>
      <c r="H147" s="48"/>
      <c r="I147" s="49"/>
      <c r="J147" s="47"/>
      <c r="K147" s="49"/>
      <c r="L147" s="49"/>
      <c r="M147" s="47"/>
      <c r="N147" s="50"/>
      <c r="O147" s="49"/>
      <c r="P147" s="49"/>
      <c r="Q147" s="49"/>
      <c r="R147" s="49"/>
      <c r="S147" s="49"/>
      <c r="T147" s="49"/>
      <c r="U147" s="49"/>
      <c r="V147" s="49"/>
      <c r="W147" s="49"/>
      <c r="X147" s="46"/>
      <c r="Y147" s="46"/>
      <c r="Z147" s="46"/>
      <c r="AA147" s="52"/>
      <c r="AB147" s="53"/>
      <c r="AC147" s="54"/>
      <c r="AD147" s="54"/>
      <c r="AE147" s="54"/>
      <c r="AF147" s="54"/>
    </row>
    <row r="148" spans="1:32" x14ac:dyDescent="0.25">
      <c r="A148" s="44"/>
      <c r="B148" s="45"/>
      <c r="C148" s="45"/>
      <c r="D148" s="46"/>
      <c r="E148" s="46"/>
      <c r="F148" s="46"/>
      <c r="G148" s="47"/>
      <c r="H148" s="48"/>
      <c r="I148" s="49"/>
      <c r="J148" s="47"/>
      <c r="K148" s="49"/>
      <c r="L148" s="49"/>
      <c r="M148" s="47"/>
      <c r="N148" s="50"/>
      <c r="O148" s="49"/>
      <c r="P148" s="49"/>
      <c r="Q148" s="49"/>
      <c r="R148" s="49"/>
      <c r="S148" s="49"/>
      <c r="T148" s="49"/>
      <c r="U148" s="49"/>
      <c r="V148" s="49"/>
      <c r="W148" s="49"/>
      <c r="X148" s="46"/>
      <c r="Y148" s="46"/>
      <c r="Z148" s="46"/>
      <c r="AA148" s="52"/>
      <c r="AB148" s="53"/>
      <c r="AC148" s="54"/>
      <c r="AD148" s="54"/>
      <c r="AE148" s="54"/>
      <c r="AF148" s="54"/>
    </row>
    <row r="149" spans="1:32" x14ac:dyDescent="0.25">
      <c r="A149" s="44"/>
      <c r="B149" s="45"/>
      <c r="C149" s="45"/>
      <c r="D149" s="46"/>
      <c r="E149" s="46"/>
      <c r="F149" s="46"/>
      <c r="G149" s="47"/>
      <c r="H149" s="48"/>
      <c r="I149" s="49"/>
      <c r="J149" s="47"/>
      <c r="K149" s="49"/>
      <c r="L149" s="49"/>
      <c r="M149" s="47"/>
      <c r="N149" s="50"/>
      <c r="O149" s="49"/>
      <c r="P149" s="49"/>
      <c r="Q149" s="49"/>
      <c r="R149" s="49"/>
      <c r="S149" s="49"/>
      <c r="T149" s="49"/>
      <c r="U149" s="49"/>
      <c r="V149" s="49"/>
      <c r="W149" s="49"/>
      <c r="X149" s="46"/>
      <c r="Y149" s="46"/>
      <c r="Z149" s="46"/>
      <c r="AA149" s="52"/>
      <c r="AB149" s="53"/>
      <c r="AC149" s="54"/>
      <c r="AD149" s="54"/>
      <c r="AE149" s="54"/>
      <c r="AF149" s="54"/>
    </row>
    <row r="150" spans="1:32" x14ac:dyDescent="0.25">
      <c r="A150" s="44"/>
      <c r="B150" s="45"/>
      <c r="C150" s="45"/>
      <c r="D150" s="46"/>
      <c r="E150" s="46"/>
      <c r="F150" s="46"/>
      <c r="G150" s="47"/>
      <c r="H150" s="48"/>
      <c r="I150" s="49"/>
      <c r="J150" s="47"/>
      <c r="K150" s="49"/>
      <c r="L150" s="49"/>
      <c r="M150" s="47"/>
      <c r="N150" s="50"/>
      <c r="O150" s="49"/>
      <c r="P150" s="49"/>
      <c r="Q150" s="49"/>
      <c r="R150" s="49"/>
      <c r="S150" s="49"/>
      <c r="T150" s="49"/>
      <c r="U150" s="49"/>
      <c r="V150" s="49"/>
      <c r="W150" s="49"/>
      <c r="X150" s="46"/>
      <c r="Y150" s="46"/>
      <c r="Z150" s="46"/>
      <c r="AA150" s="52"/>
      <c r="AB150" s="53"/>
      <c r="AC150" s="54"/>
      <c r="AD150" s="54"/>
      <c r="AE150" s="54"/>
      <c r="AF150" s="54"/>
    </row>
    <row r="151" spans="1:32" x14ac:dyDescent="0.25">
      <c r="A151" s="44"/>
      <c r="B151" s="45"/>
      <c r="C151" s="45"/>
      <c r="D151" s="46"/>
      <c r="E151" s="46"/>
      <c r="F151" s="46"/>
      <c r="G151" s="47"/>
      <c r="H151" s="48"/>
      <c r="I151" s="49"/>
      <c r="J151" s="47"/>
      <c r="K151" s="49"/>
      <c r="L151" s="49"/>
      <c r="M151" s="47"/>
      <c r="N151" s="50"/>
      <c r="O151" s="49"/>
      <c r="P151" s="49"/>
      <c r="Q151" s="49"/>
      <c r="R151" s="49"/>
      <c r="S151" s="49"/>
      <c r="T151" s="49"/>
      <c r="U151" s="49"/>
      <c r="V151" s="49"/>
      <c r="W151" s="49"/>
      <c r="X151" s="46"/>
      <c r="Y151" s="46"/>
      <c r="Z151" s="46"/>
      <c r="AA151" s="52"/>
      <c r="AB151" s="53"/>
      <c r="AC151" s="54"/>
      <c r="AD151" s="54"/>
      <c r="AE151" s="54"/>
      <c r="AF151" s="54"/>
    </row>
    <row r="152" spans="1:32" x14ac:dyDescent="0.25">
      <c r="A152" s="44"/>
      <c r="B152" s="45"/>
      <c r="C152" s="45"/>
      <c r="D152" s="46"/>
      <c r="E152" s="46"/>
      <c r="F152" s="46"/>
      <c r="G152" s="47"/>
      <c r="H152" s="48"/>
      <c r="I152" s="49"/>
      <c r="J152" s="47"/>
      <c r="K152" s="49"/>
      <c r="L152" s="49"/>
      <c r="M152" s="47"/>
      <c r="N152" s="50"/>
      <c r="O152" s="49"/>
      <c r="P152" s="49"/>
      <c r="Q152" s="49"/>
      <c r="R152" s="49"/>
      <c r="S152" s="49"/>
      <c r="T152" s="49"/>
      <c r="U152" s="49"/>
      <c r="V152" s="49"/>
      <c r="W152" s="49"/>
      <c r="X152" s="46"/>
      <c r="Y152" s="46"/>
      <c r="Z152" s="46"/>
      <c r="AA152" s="52"/>
      <c r="AB152" s="53"/>
      <c r="AC152" s="54"/>
      <c r="AD152" s="54"/>
      <c r="AE152" s="54"/>
      <c r="AF152" s="54"/>
    </row>
    <row r="153" spans="1:32" x14ac:dyDescent="0.25">
      <c r="A153" s="55"/>
      <c r="B153" s="46"/>
      <c r="C153" s="46"/>
      <c r="D153" s="46"/>
      <c r="E153" s="46"/>
      <c r="F153" s="46"/>
      <c r="G153" s="47"/>
      <c r="H153" s="48"/>
      <c r="I153" s="49"/>
      <c r="J153" s="47"/>
      <c r="K153" s="49"/>
      <c r="L153" s="49"/>
      <c r="M153" s="47"/>
      <c r="N153" s="50"/>
      <c r="O153" s="49"/>
      <c r="P153" s="49"/>
      <c r="Q153" s="49"/>
      <c r="R153" s="49"/>
      <c r="S153" s="49"/>
      <c r="T153" s="49"/>
      <c r="U153" s="49"/>
      <c r="V153" s="49"/>
      <c r="W153" s="49"/>
      <c r="X153" s="46"/>
      <c r="Y153" s="46"/>
      <c r="Z153" s="46"/>
      <c r="AA153" s="52"/>
      <c r="AB153" s="53"/>
      <c r="AC153" s="54"/>
      <c r="AD153" s="54"/>
      <c r="AE153" s="54"/>
      <c r="AF153" s="54"/>
    </row>
    <row r="154" spans="1:32" x14ac:dyDescent="0.25">
      <c r="A154" s="44"/>
      <c r="B154" s="45"/>
      <c r="C154" s="45"/>
      <c r="D154" s="46"/>
      <c r="E154" s="46"/>
      <c r="F154" s="46"/>
      <c r="G154" s="47"/>
      <c r="H154" s="48"/>
      <c r="I154" s="49"/>
      <c r="J154" s="47"/>
      <c r="K154" s="49"/>
      <c r="L154" s="49"/>
      <c r="M154" s="47"/>
      <c r="N154" s="50"/>
      <c r="O154" s="49"/>
      <c r="P154" s="49"/>
      <c r="Q154" s="49"/>
      <c r="R154" s="49"/>
      <c r="S154" s="49"/>
      <c r="T154" s="49"/>
      <c r="U154" s="49"/>
      <c r="V154" s="49"/>
      <c r="W154" s="49"/>
      <c r="X154" s="46"/>
      <c r="Y154" s="46"/>
      <c r="Z154" s="46"/>
      <c r="AA154" s="52"/>
      <c r="AB154" s="53"/>
      <c r="AC154" s="54"/>
      <c r="AD154" s="54"/>
      <c r="AE154" s="54"/>
      <c r="AF154" s="54"/>
    </row>
    <row r="155" spans="1:32" x14ac:dyDescent="0.25">
      <c r="A155" s="44"/>
      <c r="B155" s="45"/>
      <c r="C155" s="45"/>
      <c r="D155" s="46"/>
      <c r="E155" s="46"/>
      <c r="F155" s="46"/>
      <c r="G155" s="47"/>
      <c r="H155" s="48"/>
      <c r="I155" s="49"/>
      <c r="J155" s="47"/>
      <c r="K155" s="49"/>
      <c r="L155" s="49"/>
      <c r="M155" s="47"/>
      <c r="N155" s="50"/>
      <c r="O155" s="49"/>
      <c r="P155" s="49"/>
      <c r="Q155" s="49"/>
      <c r="R155" s="49"/>
      <c r="S155" s="49"/>
      <c r="T155" s="49"/>
      <c r="U155" s="49"/>
      <c r="V155" s="49"/>
      <c r="W155" s="49"/>
      <c r="X155" s="46"/>
      <c r="Y155" s="46"/>
      <c r="Z155" s="46"/>
      <c r="AA155" s="52"/>
      <c r="AB155" s="53"/>
      <c r="AC155" s="54"/>
      <c r="AD155" s="54"/>
      <c r="AE155" s="54"/>
      <c r="AF155" s="54"/>
    </row>
    <row r="156" spans="1:32" x14ac:dyDescent="0.25">
      <c r="A156" s="44"/>
      <c r="B156" s="45"/>
      <c r="C156" s="45"/>
      <c r="D156" s="46"/>
      <c r="E156" s="46"/>
      <c r="F156" s="46"/>
      <c r="G156" s="47"/>
      <c r="H156" s="48"/>
      <c r="I156" s="49"/>
      <c r="J156" s="47"/>
      <c r="K156" s="49"/>
      <c r="L156" s="49"/>
      <c r="M156" s="47"/>
      <c r="N156" s="50"/>
      <c r="O156" s="49"/>
      <c r="P156" s="49"/>
      <c r="Q156" s="49"/>
      <c r="R156" s="49"/>
      <c r="S156" s="49"/>
      <c r="T156" s="49"/>
      <c r="U156" s="49"/>
      <c r="V156" s="49"/>
      <c r="W156" s="49"/>
      <c r="X156" s="46"/>
      <c r="Y156" s="46"/>
      <c r="Z156" s="46"/>
      <c r="AA156" s="52"/>
      <c r="AB156" s="53"/>
      <c r="AC156" s="54"/>
      <c r="AD156" s="54"/>
      <c r="AE156" s="54"/>
      <c r="AF156" s="54"/>
    </row>
    <row r="157" spans="1:32" x14ac:dyDescent="0.25">
      <c r="A157" s="44"/>
      <c r="B157" s="45"/>
      <c r="C157" s="45"/>
      <c r="D157" s="46"/>
      <c r="E157" s="46"/>
      <c r="F157" s="46"/>
      <c r="G157" s="47"/>
      <c r="H157" s="48"/>
      <c r="I157" s="49"/>
      <c r="J157" s="47"/>
      <c r="K157" s="49"/>
      <c r="L157" s="49"/>
      <c r="M157" s="47"/>
      <c r="N157" s="50"/>
      <c r="O157" s="49"/>
      <c r="P157" s="49"/>
      <c r="Q157" s="49"/>
      <c r="R157" s="49"/>
      <c r="S157" s="49"/>
      <c r="T157" s="49"/>
      <c r="U157" s="49"/>
      <c r="V157" s="49"/>
      <c r="W157" s="49"/>
      <c r="X157" s="46"/>
      <c r="Y157" s="51"/>
      <c r="Z157" s="46"/>
      <c r="AA157" s="52"/>
      <c r="AB157" s="53"/>
      <c r="AC157" s="54"/>
      <c r="AD157" s="54"/>
      <c r="AE157" s="54"/>
      <c r="AF157" s="54"/>
    </row>
    <row r="158" spans="1:32" x14ac:dyDescent="0.25">
      <c r="A158" s="44"/>
      <c r="B158" s="52"/>
      <c r="C158" s="52"/>
      <c r="D158" s="46"/>
      <c r="E158" s="46"/>
      <c r="F158" s="46"/>
      <c r="G158" s="47"/>
      <c r="H158" s="48"/>
      <c r="I158" s="49"/>
      <c r="J158" s="47"/>
      <c r="K158" s="49"/>
      <c r="L158" s="49"/>
      <c r="M158" s="47"/>
      <c r="N158" s="50"/>
      <c r="O158" s="49"/>
      <c r="P158" s="49"/>
      <c r="Q158" s="49"/>
      <c r="R158" s="49"/>
      <c r="S158" s="49"/>
      <c r="T158" s="49"/>
      <c r="U158" s="49"/>
      <c r="V158" s="49"/>
      <c r="W158" s="49"/>
      <c r="X158" s="46"/>
      <c r="Y158" s="46"/>
      <c r="Z158" s="46"/>
      <c r="AA158" s="61"/>
      <c r="AB158" s="53"/>
      <c r="AC158" s="54"/>
      <c r="AD158" s="54"/>
      <c r="AE158" s="54"/>
      <c r="AF158" s="54"/>
    </row>
    <row r="159" spans="1:32" x14ac:dyDescent="0.25">
      <c r="A159" s="44"/>
      <c r="B159" s="45"/>
      <c r="C159" s="45"/>
      <c r="D159" s="46"/>
      <c r="E159" s="46"/>
      <c r="F159" s="46"/>
      <c r="G159" s="47"/>
      <c r="H159" s="48"/>
      <c r="I159" s="49"/>
      <c r="J159" s="47"/>
      <c r="K159" s="49"/>
      <c r="L159" s="49"/>
      <c r="M159" s="47"/>
      <c r="N159" s="50"/>
      <c r="O159" s="49"/>
      <c r="P159" s="49"/>
      <c r="Q159" s="49"/>
      <c r="R159" s="49"/>
      <c r="S159" s="49"/>
      <c r="T159" s="49"/>
      <c r="U159" s="49"/>
      <c r="V159" s="49"/>
      <c r="W159" s="49"/>
      <c r="X159" s="46"/>
      <c r="Y159" s="46"/>
      <c r="Z159" s="46"/>
      <c r="AA159" s="52"/>
      <c r="AB159" s="53"/>
      <c r="AC159" s="54"/>
      <c r="AD159" s="54"/>
      <c r="AE159" s="54"/>
      <c r="AF159" s="54"/>
    </row>
    <row r="160" spans="1:32" x14ac:dyDescent="0.25">
      <c r="A160" s="55"/>
      <c r="B160" s="46"/>
      <c r="C160" s="46"/>
      <c r="D160" s="46"/>
      <c r="E160" s="46"/>
      <c r="F160" s="46"/>
      <c r="G160" s="47"/>
      <c r="H160" s="48"/>
      <c r="I160" s="49"/>
      <c r="J160" s="47"/>
      <c r="K160" s="49"/>
      <c r="L160" s="49"/>
      <c r="M160" s="47"/>
      <c r="N160" s="50"/>
      <c r="O160" s="49"/>
      <c r="P160" s="49"/>
      <c r="Q160" s="49"/>
      <c r="R160" s="49"/>
      <c r="S160" s="49"/>
      <c r="T160" s="49"/>
      <c r="U160" s="49"/>
      <c r="V160" s="49"/>
      <c r="W160" s="49"/>
      <c r="X160" s="46"/>
      <c r="Y160" s="46"/>
      <c r="Z160" s="46"/>
      <c r="AA160" s="52"/>
      <c r="AB160" s="53"/>
      <c r="AC160" s="54"/>
      <c r="AD160" s="54"/>
      <c r="AE160" s="54"/>
      <c r="AF160" s="54"/>
    </row>
    <row r="161" spans="1:32" x14ac:dyDescent="0.25">
      <c r="A161" s="44"/>
      <c r="B161" s="45"/>
      <c r="C161" s="45"/>
      <c r="D161" s="46"/>
      <c r="E161" s="46"/>
      <c r="F161" s="46"/>
      <c r="G161" s="47"/>
      <c r="H161" s="48"/>
      <c r="I161" s="49"/>
      <c r="J161" s="47"/>
      <c r="K161" s="49"/>
      <c r="L161" s="49"/>
      <c r="M161" s="47"/>
      <c r="N161" s="50"/>
      <c r="O161" s="49"/>
      <c r="P161" s="49"/>
      <c r="Q161" s="49"/>
      <c r="R161" s="49"/>
      <c r="S161" s="49"/>
      <c r="T161" s="49"/>
      <c r="U161" s="49"/>
      <c r="V161" s="49"/>
      <c r="W161" s="49"/>
      <c r="X161" s="46"/>
      <c r="Y161" s="46"/>
      <c r="Z161" s="46"/>
      <c r="AA161" s="52"/>
      <c r="AB161" s="53"/>
      <c r="AC161" s="54"/>
      <c r="AD161" s="54"/>
      <c r="AE161" s="54"/>
      <c r="AF161" s="54"/>
    </row>
    <row r="162" spans="1:32" x14ac:dyDescent="0.25">
      <c r="A162" s="44"/>
      <c r="B162" s="45"/>
      <c r="C162" s="45"/>
      <c r="D162" s="46"/>
      <c r="E162" s="46"/>
      <c r="F162" s="46"/>
      <c r="G162" s="47"/>
      <c r="H162" s="48"/>
      <c r="I162" s="49"/>
      <c r="J162" s="47"/>
      <c r="K162" s="49"/>
      <c r="L162" s="49"/>
      <c r="M162" s="47"/>
      <c r="N162" s="50"/>
      <c r="O162" s="49"/>
      <c r="P162" s="49"/>
      <c r="Q162" s="49"/>
      <c r="R162" s="49"/>
      <c r="S162" s="49"/>
      <c r="T162" s="49"/>
      <c r="U162" s="49"/>
      <c r="V162" s="49"/>
      <c r="W162" s="49"/>
      <c r="X162" s="46"/>
      <c r="Y162" s="46"/>
      <c r="Z162" s="46"/>
      <c r="AA162" s="61"/>
      <c r="AB162" s="53"/>
      <c r="AC162" s="54"/>
      <c r="AD162" s="54"/>
      <c r="AE162" s="54"/>
      <c r="AF162" s="54"/>
    </row>
    <row r="163" spans="1:32" x14ac:dyDescent="0.25">
      <c r="A163" s="44"/>
      <c r="B163" s="45"/>
      <c r="C163" s="45"/>
      <c r="D163" s="46"/>
      <c r="E163" s="46"/>
      <c r="F163" s="46"/>
      <c r="G163" s="47"/>
      <c r="H163" s="48"/>
      <c r="I163" s="49"/>
      <c r="J163" s="47"/>
      <c r="K163" s="49"/>
      <c r="L163" s="49"/>
      <c r="M163" s="47"/>
      <c r="N163" s="50"/>
      <c r="O163" s="49"/>
      <c r="P163" s="49"/>
      <c r="Q163" s="49"/>
      <c r="R163" s="49"/>
      <c r="S163" s="49"/>
      <c r="T163" s="49"/>
      <c r="U163" s="49"/>
      <c r="V163" s="49"/>
      <c r="W163" s="49"/>
      <c r="X163" s="46"/>
      <c r="Y163" s="46"/>
      <c r="Z163" s="46"/>
      <c r="AA163" s="52"/>
      <c r="AB163" s="53"/>
      <c r="AC163" s="54"/>
      <c r="AD163" s="54"/>
      <c r="AE163" s="54"/>
      <c r="AF163" s="54"/>
    </row>
    <row r="164" spans="1:32" x14ac:dyDescent="0.25">
      <c r="A164" s="44"/>
      <c r="B164" s="45"/>
      <c r="C164" s="45"/>
      <c r="D164" s="46"/>
      <c r="E164" s="46"/>
      <c r="F164" s="46"/>
      <c r="G164" s="47"/>
      <c r="H164" s="48"/>
      <c r="I164" s="49"/>
      <c r="J164" s="47"/>
      <c r="K164" s="49"/>
      <c r="L164" s="49"/>
      <c r="M164" s="47"/>
      <c r="N164" s="50"/>
      <c r="O164" s="49"/>
      <c r="P164" s="49"/>
      <c r="Q164" s="49"/>
      <c r="R164" s="49"/>
      <c r="S164" s="49"/>
      <c r="T164" s="49"/>
      <c r="U164" s="49"/>
      <c r="V164" s="49"/>
      <c r="W164" s="49"/>
      <c r="X164" s="46"/>
      <c r="Y164" s="46"/>
      <c r="Z164" s="46"/>
      <c r="AA164" s="52"/>
      <c r="AB164" s="53"/>
      <c r="AC164" s="54"/>
      <c r="AD164" s="54"/>
      <c r="AE164" s="54"/>
      <c r="AF164" s="54"/>
    </row>
    <row r="165" spans="1:32" x14ac:dyDescent="0.25">
      <c r="A165" s="44"/>
      <c r="B165" s="45"/>
      <c r="C165" s="45"/>
      <c r="D165" s="46"/>
      <c r="E165" s="46"/>
      <c r="F165" s="46"/>
      <c r="G165" s="47"/>
      <c r="H165" s="48"/>
      <c r="I165" s="49"/>
      <c r="J165" s="47"/>
      <c r="K165" s="49"/>
      <c r="L165" s="49"/>
      <c r="M165" s="47"/>
      <c r="N165" s="50"/>
      <c r="O165" s="49"/>
      <c r="P165" s="49"/>
      <c r="Q165" s="49"/>
      <c r="R165" s="49"/>
      <c r="S165" s="49"/>
      <c r="T165" s="49"/>
      <c r="U165" s="49"/>
      <c r="V165" s="49"/>
      <c r="W165" s="49"/>
      <c r="X165" s="46"/>
      <c r="Y165" s="46"/>
      <c r="Z165" s="46"/>
      <c r="AA165" s="61"/>
      <c r="AB165" s="53"/>
      <c r="AC165" s="54"/>
      <c r="AD165" s="54"/>
      <c r="AE165" s="54"/>
      <c r="AF165" s="54"/>
    </row>
    <row r="166" spans="1:32" x14ac:dyDescent="0.25">
      <c r="A166" s="44"/>
      <c r="B166" s="45"/>
      <c r="C166" s="45"/>
      <c r="D166" s="46"/>
      <c r="E166" s="46"/>
      <c r="F166" s="46"/>
      <c r="G166" s="47"/>
      <c r="H166" s="48"/>
      <c r="I166" s="49"/>
      <c r="J166" s="47"/>
      <c r="K166" s="49"/>
      <c r="L166" s="49"/>
      <c r="M166" s="47"/>
      <c r="N166" s="50"/>
      <c r="O166" s="49"/>
      <c r="P166" s="49"/>
      <c r="Q166" s="49"/>
      <c r="R166" s="49"/>
      <c r="S166" s="49"/>
      <c r="T166" s="49"/>
      <c r="U166" s="49"/>
      <c r="V166" s="49"/>
      <c r="W166" s="49"/>
      <c r="X166" s="46"/>
      <c r="Y166" s="46"/>
      <c r="Z166" s="46"/>
      <c r="AA166" s="52"/>
      <c r="AB166" s="53"/>
      <c r="AC166" s="54"/>
      <c r="AD166" s="54"/>
      <c r="AE166" s="54"/>
      <c r="AF166" s="54"/>
    </row>
    <row r="167" spans="1:32" x14ac:dyDescent="0.25">
      <c r="A167" s="60"/>
      <c r="B167" s="52"/>
      <c r="C167" s="52"/>
      <c r="D167" s="46"/>
      <c r="E167" s="52"/>
      <c r="F167" s="52"/>
      <c r="G167" s="62"/>
      <c r="H167" s="63"/>
      <c r="I167" s="64"/>
      <c r="J167" s="62"/>
      <c r="K167" s="49"/>
      <c r="L167" s="64"/>
      <c r="M167" s="62"/>
      <c r="N167" s="65"/>
      <c r="O167" s="64"/>
      <c r="P167" s="64"/>
      <c r="Q167" s="64"/>
      <c r="R167" s="64"/>
      <c r="S167" s="64"/>
      <c r="T167" s="64"/>
      <c r="U167" s="64"/>
      <c r="V167" s="64"/>
      <c r="W167" s="64"/>
      <c r="X167" s="52"/>
      <c r="Y167" s="52"/>
      <c r="Z167" s="52"/>
      <c r="AA167" s="61"/>
      <c r="AB167" s="53"/>
      <c r="AC167" s="54"/>
      <c r="AD167" s="54"/>
      <c r="AE167" s="54"/>
      <c r="AF167" s="54"/>
    </row>
    <row r="168" spans="1:32" x14ac:dyDescent="0.25">
      <c r="A168" s="44"/>
      <c r="B168" s="45"/>
      <c r="C168" s="56"/>
      <c r="D168" s="46"/>
      <c r="E168" s="46"/>
      <c r="F168" s="46"/>
      <c r="G168" s="47"/>
      <c r="H168" s="48"/>
      <c r="I168" s="49"/>
      <c r="J168" s="47"/>
      <c r="K168" s="49"/>
      <c r="L168" s="49"/>
      <c r="M168" s="47"/>
      <c r="N168" s="50"/>
      <c r="O168" s="49"/>
      <c r="P168" s="49"/>
      <c r="Q168" s="49"/>
      <c r="R168" s="49"/>
      <c r="S168" s="49"/>
      <c r="T168" s="49"/>
      <c r="U168" s="49"/>
      <c r="V168" s="49"/>
      <c r="W168" s="49"/>
      <c r="X168" s="46"/>
      <c r="Y168" s="46"/>
      <c r="Z168" s="46"/>
      <c r="AA168" s="52"/>
      <c r="AB168" s="53"/>
      <c r="AC168" s="54"/>
      <c r="AD168" s="54"/>
      <c r="AE168" s="54"/>
      <c r="AF168" s="54"/>
    </row>
    <row r="169" spans="1:32" x14ac:dyDescent="0.25">
      <c r="A169" s="44"/>
      <c r="B169" s="45"/>
      <c r="C169" s="45"/>
      <c r="D169" s="46"/>
      <c r="E169" s="46"/>
      <c r="F169" s="46"/>
      <c r="G169" s="47"/>
      <c r="H169" s="48"/>
      <c r="I169" s="49"/>
      <c r="J169" s="47"/>
      <c r="K169" s="49"/>
      <c r="L169" s="49"/>
      <c r="M169" s="47"/>
      <c r="N169" s="50"/>
      <c r="O169" s="49"/>
      <c r="P169" s="49"/>
      <c r="Q169" s="49"/>
      <c r="R169" s="49"/>
      <c r="S169" s="49"/>
      <c r="T169" s="49"/>
      <c r="U169" s="49"/>
      <c r="V169" s="49"/>
      <c r="W169" s="49"/>
      <c r="X169" s="46"/>
      <c r="Y169" s="46"/>
      <c r="Z169" s="46"/>
      <c r="AA169" s="52"/>
      <c r="AB169" s="53"/>
      <c r="AC169" s="54"/>
      <c r="AD169" s="54"/>
      <c r="AE169" s="54"/>
      <c r="AF169" s="54"/>
    </row>
    <row r="170" spans="1:32" x14ac:dyDescent="0.25">
      <c r="A170" s="44"/>
      <c r="B170" s="45"/>
      <c r="C170" s="45"/>
      <c r="D170" s="46"/>
      <c r="E170" s="46"/>
      <c r="F170" s="46"/>
      <c r="G170" s="47"/>
      <c r="H170" s="48"/>
      <c r="I170" s="49"/>
      <c r="J170" s="47"/>
      <c r="K170" s="49"/>
      <c r="L170" s="49"/>
      <c r="M170" s="47"/>
      <c r="N170" s="50"/>
      <c r="O170" s="49"/>
      <c r="P170" s="49"/>
      <c r="Q170" s="49"/>
      <c r="R170" s="49"/>
      <c r="S170" s="49"/>
      <c r="T170" s="49"/>
      <c r="U170" s="49"/>
      <c r="V170" s="49"/>
      <c r="W170" s="49"/>
      <c r="X170" s="46"/>
      <c r="Y170" s="51"/>
      <c r="Z170" s="46"/>
      <c r="AA170" s="52"/>
      <c r="AB170" s="53"/>
      <c r="AC170" s="54"/>
      <c r="AD170" s="54"/>
      <c r="AE170" s="54"/>
      <c r="AF170" s="54"/>
    </row>
    <row r="171" spans="1:32" x14ac:dyDescent="0.25">
      <c r="A171" s="44"/>
      <c r="B171" s="45"/>
      <c r="C171" s="45"/>
      <c r="D171" s="46"/>
      <c r="E171" s="46"/>
      <c r="F171" s="46"/>
      <c r="G171" s="47"/>
      <c r="H171" s="48"/>
      <c r="I171" s="49"/>
      <c r="J171" s="47"/>
      <c r="K171" s="49"/>
      <c r="L171" s="49"/>
      <c r="M171" s="47"/>
      <c r="N171" s="50"/>
      <c r="O171" s="49"/>
      <c r="P171" s="49"/>
      <c r="Q171" s="49"/>
      <c r="R171" s="49"/>
      <c r="S171" s="49"/>
      <c r="T171" s="49"/>
      <c r="U171" s="49"/>
      <c r="V171" s="49"/>
      <c r="W171" s="49"/>
      <c r="X171" s="46"/>
      <c r="Y171" s="46"/>
      <c r="Z171" s="46"/>
      <c r="AA171" s="52"/>
      <c r="AB171" s="53"/>
      <c r="AC171" s="54"/>
      <c r="AD171" s="54"/>
      <c r="AE171" s="54"/>
      <c r="AF171" s="54"/>
    </row>
    <row r="172" spans="1:32" x14ac:dyDescent="0.25">
      <c r="A172" s="60"/>
      <c r="B172" s="52"/>
      <c r="C172" s="52"/>
      <c r="D172" s="46"/>
      <c r="E172" s="46"/>
      <c r="F172" s="46"/>
      <c r="G172" s="47"/>
      <c r="H172" s="48"/>
      <c r="I172" s="49"/>
      <c r="J172" s="47"/>
      <c r="K172" s="49"/>
      <c r="L172" s="49"/>
      <c r="M172" s="47"/>
      <c r="N172" s="50"/>
      <c r="O172" s="49"/>
      <c r="P172" s="49"/>
      <c r="Q172" s="49"/>
      <c r="R172" s="49"/>
      <c r="S172" s="49"/>
      <c r="T172" s="49"/>
      <c r="U172" s="49"/>
      <c r="V172" s="49"/>
      <c r="W172" s="49"/>
      <c r="X172" s="46"/>
      <c r="Y172" s="46"/>
      <c r="Z172" s="46"/>
      <c r="AA172" s="52"/>
      <c r="AB172" s="53"/>
      <c r="AC172" s="54"/>
      <c r="AD172" s="54"/>
      <c r="AE172" s="54"/>
      <c r="AF172" s="54"/>
    </row>
    <row r="173" spans="1:32" x14ac:dyDescent="0.25">
      <c r="A173" s="44"/>
      <c r="B173" s="45"/>
      <c r="C173" s="45"/>
      <c r="D173" s="46"/>
      <c r="E173" s="46"/>
      <c r="F173" s="46"/>
      <c r="G173" s="47"/>
      <c r="H173" s="48"/>
      <c r="I173" s="49"/>
      <c r="J173" s="47"/>
      <c r="K173" s="49"/>
      <c r="L173" s="49"/>
      <c r="M173" s="47"/>
      <c r="N173" s="50"/>
      <c r="O173" s="49"/>
      <c r="P173" s="49"/>
      <c r="Q173" s="49"/>
      <c r="R173" s="49"/>
      <c r="S173" s="49"/>
      <c r="T173" s="49"/>
      <c r="U173" s="49"/>
      <c r="V173" s="49"/>
      <c r="W173" s="49"/>
      <c r="X173" s="46"/>
      <c r="Y173" s="46"/>
      <c r="Z173" s="46"/>
      <c r="AA173" s="52"/>
      <c r="AB173" s="53"/>
      <c r="AC173" s="54"/>
      <c r="AD173" s="54"/>
      <c r="AE173" s="54"/>
      <c r="AF173" s="54"/>
    </row>
    <row r="174" spans="1:32" x14ac:dyDescent="0.25">
      <c r="A174" s="60"/>
      <c r="B174" s="52"/>
      <c r="C174" s="52"/>
      <c r="D174" s="46"/>
      <c r="E174" s="46"/>
      <c r="F174" s="46"/>
      <c r="G174" s="45"/>
      <c r="H174" s="58"/>
      <c r="I174" s="46"/>
      <c r="J174" s="45"/>
      <c r="K174" s="46"/>
      <c r="L174" s="46"/>
      <c r="M174" s="45"/>
      <c r="N174" s="51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52"/>
      <c r="AB174" s="53"/>
      <c r="AC174" s="54"/>
      <c r="AD174" s="54"/>
      <c r="AE174" s="54"/>
      <c r="AF174" s="54"/>
    </row>
    <row r="175" spans="1:32" x14ac:dyDescent="0.25">
      <c r="A175" s="222"/>
      <c r="B175" s="45"/>
      <c r="C175" s="45"/>
      <c r="D175" s="46"/>
      <c r="E175" s="46"/>
      <c r="F175" s="46"/>
      <c r="G175" s="45"/>
      <c r="H175" s="58"/>
      <c r="I175" s="46"/>
      <c r="J175" s="45"/>
      <c r="K175" s="46"/>
      <c r="L175" s="46"/>
      <c r="M175" s="45"/>
      <c r="N175" s="51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61"/>
      <c r="AB175" s="53"/>
      <c r="AC175" s="54"/>
      <c r="AD175" s="54"/>
      <c r="AE175" s="54"/>
      <c r="AF175" s="54"/>
    </row>
    <row r="176" spans="1:32" x14ac:dyDescent="0.25">
      <c r="A176" s="44"/>
      <c r="B176" s="45"/>
      <c r="C176" s="45"/>
      <c r="D176" s="46"/>
      <c r="E176" s="46"/>
      <c r="F176" s="46"/>
      <c r="G176" s="47"/>
      <c r="H176" s="48"/>
      <c r="I176" s="49"/>
      <c r="J176" s="47"/>
      <c r="K176" s="49"/>
      <c r="L176" s="49"/>
      <c r="M176" s="47"/>
      <c r="N176" s="50"/>
      <c r="O176" s="49"/>
      <c r="P176" s="49"/>
      <c r="Q176" s="49"/>
      <c r="R176" s="49"/>
      <c r="S176" s="49"/>
      <c r="T176" s="49"/>
      <c r="U176" s="49"/>
      <c r="V176" s="49"/>
      <c r="W176" s="49"/>
      <c r="X176" s="46"/>
      <c r="Y176" s="46"/>
      <c r="Z176" s="46"/>
      <c r="AA176" s="52"/>
      <c r="AB176" s="53"/>
      <c r="AC176" s="54"/>
      <c r="AD176" s="54"/>
      <c r="AE176" s="54"/>
      <c r="AF176" s="54"/>
    </row>
    <row r="177" spans="1:32" x14ac:dyDescent="0.25">
      <c r="A177" s="60"/>
      <c r="B177" s="52"/>
      <c r="C177" s="52"/>
      <c r="D177" s="46"/>
      <c r="E177" s="52"/>
      <c r="F177" s="52"/>
      <c r="G177" s="62"/>
      <c r="H177" s="63"/>
      <c r="I177" s="64"/>
      <c r="J177" s="62"/>
      <c r="K177" s="49"/>
      <c r="L177" s="64"/>
      <c r="M177" s="62"/>
      <c r="N177" s="65"/>
      <c r="O177" s="64"/>
      <c r="P177" s="64"/>
      <c r="Q177" s="64"/>
      <c r="R177" s="64"/>
      <c r="S177" s="64"/>
      <c r="T177" s="64"/>
      <c r="U177" s="64"/>
      <c r="V177" s="64"/>
      <c r="W177" s="64"/>
      <c r="X177" s="52"/>
      <c r="Y177" s="52"/>
      <c r="Z177" s="52"/>
      <c r="AA177" s="61"/>
      <c r="AB177" s="53"/>
      <c r="AC177" s="54"/>
      <c r="AD177" s="54"/>
      <c r="AE177" s="54"/>
      <c r="AF177" s="54"/>
    </row>
    <row r="178" spans="1:32" x14ac:dyDescent="0.25">
      <c r="A178" s="44"/>
      <c r="B178" s="45"/>
      <c r="C178" s="45"/>
      <c r="D178" s="46"/>
      <c r="E178" s="46"/>
      <c r="F178" s="46"/>
      <c r="G178" s="47"/>
      <c r="H178" s="48"/>
      <c r="I178" s="49"/>
      <c r="J178" s="47"/>
      <c r="K178" s="49"/>
      <c r="L178" s="49"/>
      <c r="M178" s="47"/>
      <c r="N178" s="50"/>
      <c r="O178" s="49"/>
      <c r="P178" s="49"/>
      <c r="Q178" s="49"/>
      <c r="R178" s="49"/>
      <c r="S178" s="49"/>
      <c r="T178" s="49"/>
      <c r="U178" s="49"/>
      <c r="V178" s="49"/>
      <c r="W178" s="49"/>
      <c r="X178" s="46"/>
      <c r="Y178" s="46"/>
      <c r="Z178" s="46"/>
      <c r="AA178" s="52"/>
      <c r="AB178" s="53"/>
      <c r="AC178" s="54"/>
      <c r="AD178" s="54"/>
      <c r="AE178" s="54"/>
      <c r="AF178" s="54"/>
    </row>
    <row r="179" spans="1:32" x14ac:dyDescent="0.25">
      <c r="A179" s="60"/>
      <c r="B179" s="52"/>
      <c r="C179" s="45"/>
      <c r="D179" s="46"/>
      <c r="E179" s="46"/>
      <c r="F179" s="46"/>
      <c r="G179" s="47"/>
      <c r="H179" s="48"/>
      <c r="I179" s="49"/>
      <c r="J179" s="47"/>
      <c r="K179" s="49"/>
      <c r="L179" s="49"/>
      <c r="M179" s="47"/>
      <c r="N179" s="50"/>
      <c r="O179" s="49"/>
      <c r="P179" s="49"/>
      <c r="Q179" s="49"/>
      <c r="R179" s="49"/>
      <c r="S179" s="49"/>
      <c r="T179" s="49"/>
      <c r="U179" s="49"/>
      <c r="V179" s="49"/>
      <c r="W179" s="49"/>
      <c r="X179" s="46"/>
      <c r="Y179" s="46"/>
      <c r="Z179" s="46"/>
      <c r="AA179" s="52"/>
      <c r="AB179" s="53"/>
      <c r="AC179" s="54"/>
      <c r="AD179" s="54"/>
      <c r="AE179" s="54"/>
      <c r="AF179" s="54"/>
    </row>
    <row r="180" spans="1:32" x14ac:dyDescent="0.25">
      <c r="A180" s="44"/>
      <c r="B180" s="45"/>
      <c r="C180" s="45"/>
      <c r="D180" s="46"/>
      <c r="E180" s="46"/>
      <c r="F180" s="46"/>
      <c r="G180" s="47"/>
      <c r="H180" s="48"/>
      <c r="I180" s="49"/>
      <c r="J180" s="47"/>
      <c r="K180" s="49"/>
      <c r="L180" s="49"/>
      <c r="M180" s="47"/>
      <c r="N180" s="50"/>
      <c r="O180" s="49"/>
      <c r="P180" s="49"/>
      <c r="Q180" s="49"/>
      <c r="R180" s="49"/>
      <c r="S180" s="49"/>
      <c r="T180" s="49"/>
      <c r="U180" s="49"/>
      <c r="V180" s="49"/>
      <c r="W180" s="49"/>
      <c r="X180" s="46"/>
      <c r="Y180" s="46"/>
      <c r="Z180" s="46"/>
      <c r="AA180" s="52"/>
      <c r="AB180" s="53"/>
      <c r="AC180" s="54"/>
      <c r="AD180" s="54"/>
      <c r="AE180" s="54"/>
      <c r="AF180" s="54"/>
    </row>
    <row r="181" spans="1:32" x14ac:dyDescent="0.25">
      <c r="A181" s="44"/>
      <c r="B181" s="45"/>
      <c r="C181" s="45"/>
      <c r="D181" s="46"/>
      <c r="E181" s="46"/>
      <c r="F181" s="46"/>
      <c r="G181" s="47"/>
      <c r="H181" s="48"/>
      <c r="I181" s="49"/>
      <c r="J181" s="47"/>
      <c r="K181" s="49"/>
      <c r="L181" s="49"/>
      <c r="M181" s="47"/>
      <c r="N181" s="50"/>
      <c r="O181" s="49"/>
      <c r="P181" s="49"/>
      <c r="Q181" s="49"/>
      <c r="R181" s="49"/>
      <c r="S181" s="49"/>
      <c r="T181" s="49"/>
      <c r="U181" s="49"/>
      <c r="V181" s="49"/>
      <c r="W181" s="49"/>
      <c r="X181" s="46"/>
      <c r="Y181" s="46"/>
      <c r="Z181" s="46"/>
      <c r="AA181" s="52"/>
      <c r="AB181" s="53"/>
      <c r="AC181" s="54"/>
      <c r="AD181" s="54"/>
      <c r="AE181" s="54"/>
      <c r="AF181" s="54"/>
    </row>
    <row r="182" spans="1:32" x14ac:dyDescent="0.25">
      <c r="A182" s="44"/>
      <c r="B182" s="45"/>
      <c r="C182" s="45"/>
      <c r="D182" s="46"/>
      <c r="E182" s="46"/>
      <c r="F182" s="46"/>
      <c r="G182" s="47"/>
      <c r="H182" s="48"/>
      <c r="I182" s="49"/>
      <c r="J182" s="47"/>
      <c r="K182" s="49"/>
      <c r="L182" s="49"/>
      <c r="M182" s="47"/>
      <c r="N182" s="50"/>
      <c r="O182" s="49"/>
      <c r="P182" s="49"/>
      <c r="Q182" s="49"/>
      <c r="R182" s="49"/>
      <c r="S182" s="49"/>
      <c r="T182" s="49"/>
      <c r="U182" s="49"/>
      <c r="V182" s="49"/>
      <c r="W182" s="49"/>
      <c r="X182" s="46"/>
      <c r="Y182" s="46"/>
      <c r="Z182" s="46"/>
      <c r="AA182" s="52"/>
      <c r="AB182" s="53"/>
      <c r="AC182" s="54"/>
      <c r="AD182" s="54"/>
      <c r="AE182" s="54"/>
      <c r="AF182" s="54"/>
    </row>
    <row r="183" spans="1:32" x14ac:dyDescent="0.25">
      <c r="A183" s="44"/>
      <c r="B183" s="45"/>
      <c r="C183" s="45"/>
      <c r="D183" s="46"/>
      <c r="E183" s="46"/>
      <c r="F183" s="46"/>
      <c r="G183" s="47"/>
      <c r="H183" s="48"/>
      <c r="I183" s="49"/>
      <c r="J183" s="47"/>
      <c r="K183" s="49"/>
      <c r="L183" s="49"/>
      <c r="M183" s="47"/>
      <c r="N183" s="50"/>
      <c r="O183" s="49"/>
      <c r="P183" s="49"/>
      <c r="Q183" s="49"/>
      <c r="R183" s="49"/>
      <c r="S183" s="49"/>
      <c r="T183" s="49"/>
      <c r="U183" s="49"/>
      <c r="V183" s="49"/>
      <c r="W183" s="49"/>
      <c r="X183" s="46"/>
      <c r="Y183" s="46"/>
      <c r="Z183" s="46"/>
      <c r="AA183" s="52"/>
      <c r="AB183" s="53"/>
      <c r="AC183" s="54"/>
      <c r="AD183" s="54"/>
      <c r="AE183" s="54"/>
      <c r="AF183" s="54"/>
    </row>
    <row r="184" spans="1:32" x14ac:dyDescent="0.25">
      <c r="A184" s="44"/>
      <c r="B184" s="45"/>
      <c r="C184" s="45"/>
      <c r="D184" s="46"/>
      <c r="E184" s="46"/>
      <c r="F184" s="46"/>
      <c r="G184" s="47"/>
      <c r="H184" s="48"/>
      <c r="I184" s="49"/>
      <c r="J184" s="47"/>
      <c r="K184" s="49"/>
      <c r="L184" s="49"/>
      <c r="M184" s="47"/>
      <c r="N184" s="50"/>
      <c r="O184" s="49"/>
      <c r="P184" s="49"/>
      <c r="Q184" s="49"/>
      <c r="R184" s="49"/>
      <c r="S184" s="49"/>
      <c r="T184" s="49"/>
      <c r="U184" s="49"/>
      <c r="V184" s="49"/>
      <c r="W184" s="49"/>
      <c r="X184" s="46"/>
      <c r="Y184" s="46"/>
      <c r="Z184" s="46"/>
      <c r="AA184" s="52"/>
      <c r="AB184" s="53"/>
      <c r="AC184" s="54"/>
      <c r="AD184" s="54"/>
      <c r="AE184" s="54"/>
      <c r="AF184" s="54"/>
    </row>
    <row r="185" spans="1:32" x14ac:dyDescent="0.25">
      <c r="A185" s="60"/>
      <c r="B185" s="52"/>
      <c r="C185" s="52"/>
      <c r="D185" s="46"/>
      <c r="E185" s="52"/>
      <c r="F185" s="52"/>
      <c r="G185" s="62"/>
      <c r="H185" s="63"/>
      <c r="I185" s="64"/>
      <c r="J185" s="62"/>
      <c r="K185" s="49"/>
      <c r="L185" s="64"/>
      <c r="M185" s="62"/>
      <c r="N185" s="65"/>
      <c r="O185" s="64"/>
      <c r="P185" s="64"/>
      <c r="Q185" s="64"/>
      <c r="R185" s="64"/>
      <c r="S185" s="64"/>
      <c r="T185" s="64"/>
      <c r="U185" s="64"/>
      <c r="V185" s="64"/>
      <c r="W185" s="64"/>
      <c r="X185" s="52"/>
      <c r="Y185" s="52"/>
      <c r="Z185" s="52"/>
      <c r="AA185" s="61"/>
      <c r="AB185" s="53"/>
      <c r="AC185" s="54"/>
      <c r="AD185" s="54"/>
      <c r="AE185" s="54"/>
      <c r="AF185" s="54"/>
    </row>
    <row r="186" spans="1:32" x14ac:dyDescent="0.25">
      <c r="A186" s="44"/>
      <c r="B186" s="45"/>
      <c r="C186" s="45"/>
      <c r="D186" s="46"/>
      <c r="E186" s="46"/>
      <c r="F186" s="46"/>
      <c r="G186" s="47"/>
      <c r="H186" s="48"/>
      <c r="I186" s="49"/>
      <c r="J186" s="47"/>
      <c r="K186" s="49"/>
      <c r="L186" s="49"/>
      <c r="M186" s="47"/>
      <c r="N186" s="50"/>
      <c r="O186" s="49"/>
      <c r="P186" s="49"/>
      <c r="Q186" s="49"/>
      <c r="R186" s="49"/>
      <c r="S186" s="49"/>
      <c r="T186" s="49"/>
      <c r="U186" s="49"/>
      <c r="V186" s="49"/>
      <c r="W186" s="49"/>
      <c r="X186" s="46"/>
      <c r="Y186" s="46"/>
      <c r="Z186" s="46"/>
      <c r="AA186" s="52"/>
      <c r="AB186" s="53"/>
      <c r="AC186" s="54"/>
      <c r="AD186" s="54"/>
      <c r="AE186" s="54"/>
      <c r="AF186" s="54"/>
    </row>
    <row r="187" spans="1:32" x14ac:dyDescent="0.25">
      <c r="A187" s="44"/>
      <c r="B187" s="45"/>
      <c r="C187" s="45"/>
      <c r="D187" s="46"/>
      <c r="E187" s="46"/>
      <c r="F187" s="46"/>
      <c r="G187" s="45"/>
      <c r="H187" s="58"/>
      <c r="I187" s="46"/>
      <c r="J187" s="45"/>
      <c r="K187" s="46"/>
      <c r="L187" s="46"/>
      <c r="M187" s="45"/>
      <c r="N187" s="51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52"/>
      <c r="AB187" s="53"/>
      <c r="AC187" s="54"/>
      <c r="AD187" s="54"/>
      <c r="AE187" s="54"/>
      <c r="AF187" s="54"/>
    </row>
    <row r="188" spans="1:32" x14ac:dyDescent="0.25">
      <c r="A188" s="44"/>
      <c r="B188" s="45"/>
      <c r="C188" s="45"/>
      <c r="D188" s="46"/>
      <c r="E188" s="46"/>
      <c r="F188" s="46"/>
      <c r="G188" s="45"/>
      <c r="H188" s="58"/>
      <c r="I188" s="46"/>
      <c r="J188" s="45"/>
      <c r="K188" s="46"/>
      <c r="L188" s="46"/>
      <c r="M188" s="45"/>
      <c r="N188" s="51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52"/>
      <c r="AB188" s="53"/>
      <c r="AC188" s="54"/>
      <c r="AD188" s="54"/>
      <c r="AE188" s="54"/>
      <c r="AF188" s="54"/>
    </row>
    <row r="189" spans="1:32" x14ac:dyDescent="0.25">
      <c r="A189" s="44"/>
      <c r="B189" s="45"/>
      <c r="C189" s="56"/>
      <c r="D189" s="46"/>
      <c r="E189" s="46"/>
      <c r="F189" s="46"/>
      <c r="G189" s="47"/>
      <c r="H189" s="48"/>
      <c r="I189" s="49"/>
      <c r="J189" s="47"/>
      <c r="K189" s="49"/>
      <c r="L189" s="49"/>
      <c r="M189" s="47"/>
      <c r="N189" s="50"/>
      <c r="O189" s="49"/>
      <c r="P189" s="49"/>
      <c r="Q189" s="49"/>
      <c r="R189" s="49"/>
      <c r="S189" s="49"/>
      <c r="T189" s="49"/>
      <c r="U189" s="49"/>
      <c r="V189" s="49"/>
      <c r="W189" s="49"/>
      <c r="X189" s="46"/>
      <c r="Y189" s="46"/>
      <c r="Z189" s="46"/>
      <c r="AA189" s="52"/>
      <c r="AB189" s="53"/>
      <c r="AC189" s="54"/>
      <c r="AD189" s="54"/>
      <c r="AE189" s="54"/>
      <c r="AF189" s="54"/>
    </row>
    <row r="190" spans="1:32" x14ac:dyDescent="0.25">
      <c r="A190" s="44"/>
      <c r="B190" s="45"/>
      <c r="C190" s="45"/>
      <c r="D190" s="46"/>
      <c r="E190" s="46"/>
      <c r="F190" s="46"/>
      <c r="G190" s="45"/>
      <c r="H190" s="58"/>
      <c r="I190" s="46"/>
      <c r="J190" s="45"/>
      <c r="K190" s="46"/>
      <c r="L190" s="46"/>
      <c r="M190" s="45"/>
      <c r="N190" s="51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52"/>
      <c r="AB190" s="53"/>
      <c r="AC190" s="54"/>
      <c r="AD190" s="54"/>
      <c r="AE190" s="54"/>
      <c r="AF190" s="54"/>
    </row>
    <row r="191" spans="1:32" x14ac:dyDescent="0.25">
      <c r="A191" s="44"/>
      <c r="B191" s="45"/>
      <c r="C191" s="45"/>
      <c r="D191" s="46"/>
      <c r="E191" s="46"/>
      <c r="F191" s="46"/>
      <c r="G191" s="47"/>
      <c r="H191" s="48"/>
      <c r="I191" s="49"/>
      <c r="J191" s="47"/>
      <c r="K191" s="49"/>
      <c r="L191" s="49"/>
      <c r="M191" s="47"/>
      <c r="N191" s="50"/>
      <c r="O191" s="49"/>
      <c r="P191" s="49"/>
      <c r="Q191" s="49"/>
      <c r="R191" s="49"/>
      <c r="S191" s="49"/>
      <c r="T191" s="49"/>
      <c r="U191" s="49"/>
      <c r="V191" s="49"/>
      <c r="W191" s="49"/>
      <c r="X191" s="46"/>
      <c r="Y191" s="46"/>
      <c r="Z191" s="46"/>
      <c r="AA191" s="52"/>
      <c r="AB191" s="53"/>
      <c r="AC191" s="54"/>
      <c r="AD191" s="54"/>
      <c r="AE191" s="54"/>
      <c r="AF191" s="54"/>
    </row>
    <row r="192" spans="1:32" x14ac:dyDescent="0.25">
      <c r="A192" s="44"/>
      <c r="B192" s="45"/>
      <c r="C192" s="45"/>
      <c r="D192" s="46"/>
      <c r="E192" s="46"/>
      <c r="F192" s="46"/>
      <c r="G192" s="45"/>
      <c r="H192" s="58"/>
      <c r="I192" s="46"/>
      <c r="J192" s="45"/>
      <c r="K192" s="46"/>
      <c r="L192" s="46"/>
      <c r="M192" s="45"/>
      <c r="N192" s="51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61"/>
      <c r="AB192" s="53"/>
      <c r="AC192" s="54"/>
      <c r="AD192" s="54"/>
      <c r="AE192" s="54"/>
      <c r="AF192" s="54"/>
    </row>
    <row r="193" spans="1:32" x14ac:dyDescent="0.25">
      <c r="A193" s="60"/>
      <c r="B193" s="52"/>
      <c r="C193" s="52"/>
      <c r="D193" s="46"/>
      <c r="E193" s="52"/>
      <c r="F193" s="52"/>
      <c r="G193" s="62"/>
      <c r="H193" s="63"/>
      <c r="I193" s="64"/>
      <c r="J193" s="62"/>
      <c r="K193" s="49"/>
      <c r="L193" s="64"/>
      <c r="M193" s="62"/>
      <c r="N193" s="65"/>
      <c r="O193" s="64"/>
      <c r="P193" s="64"/>
      <c r="Q193" s="64"/>
      <c r="R193" s="64"/>
      <c r="S193" s="64"/>
      <c r="T193" s="64"/>
      <c r="U193" s="64"/>
      <c r="V193" s="64"/>
      <c r="W193" s="64"/>
      <c r="X193" s="52"/>
      <c r="Y193" s="52"/>
      <c r="Z193" s="52"/>
      <c r="AA193" s="61"/>
      <c r="AB193" s="53"/>
      <c r="AC193" s="54"/>
      <c r="AD193" s="54"/>
      <c r="AE193" s="54"/>
      <c r="AF193" s="54"/>
    </row>
    <row r="194" spans="1:32" x14ac:dyDescent="0.25">
      <c r="A194" s="44"/>
      <c r="B194" s="45"/>
      <c r="C194" s="45"/>
      <c r="D194" s="46"/>
      <c r="E194" s="46"/>
      <c r="F194" s="46"/>
      <c r="G194" s="47"/>
      <c r="H194" s="48"/>
      <c r="I194" s="49"/>
      <c r="J194" s="47"/>
      <c r="K194" s="49"/>
      <c r="L194" s="49"/>
      <c r="M194" s="47"/>
      <c r="N194" s="50"/>
      <c r="O194" s="49"/>
      <c r="P194" s="49"/>
      <c r="Q194" s="49"/>
      <c r="R194" s="49"/>
      <c r="S194" s="49"/>
      <c r="T194" s="49"/>
      <c r="U194" s="49"/>
      <c r="V194" s="49"/>
      <c r="W194" s="49"/>
      <c r="X194" s="46"/>
      <c r="Y194" s="46"/>
      <c r="Z194" s="46"/>
      <c r="AA194" s="52"/>
      <c r="AB194" s="53"/>
      <c r="AC194" s="54"/>
      <c r="AD194" s="54"/>
      <c r="AE194" s="54"/>
      <c r="AF194" s="54"/>
    </row>
    <row r="195" spans="1:32" x14ac:dyDescent="0.25">
      <c r="A195" s="44"/>
      <c r="B195" s="45"/>
      <c r="C195" s="45"/>
      <c r="D195" s="46"/>
      <c r="E195" s="46"/>
      <c r="F195" s="46"/>
      <c r="G195" s="47"/>
      <c r="H195" s="48"/>
      <c r="I195" s="49"/>
      <c r="J195" s="47"/>
      <c r="K195" s="49"/>
      <c r="L195" s="49"/>
      <c r="M195" s="47"/>
      <c r="N195" s="50"/>
      <c r="O195" s="49"/>
      <c r="P195" s="49"/>
      <c r="Q195" s="49"/>
      <c r="R195" s="49"/>
      <c r="S195" s="49"/>
      <c r="T195" s="49"/>
      <c r="U195" s="49"/>
      <c r="V195" s="49"/>
      <c r="W195" s="49"/>
      <c r="X195" s="46"/>
      <c r="Y195" s="46"/>
      <c r="Z195" s="46"/>
      <c r="AA195" s="52"/>
      <c r="AB195" s="53"/>
      <c r="AC195" s="54"/>
      <c r="AD195" s="54"/>
      <c r="AE195" s="54"/>
      <c r="AF195" s="54"/>
    </row>
    <row r="196" spans="1:32" x14ac:dyDescent="0.25">
      <c r="A196" s="44"/>
      <c r="B196" s="45"/>
      <c r="C196" s="45"/>
      <c r="D196" s="46"/>
      <c r="E196" s="46"/>
      <c r="F196" s="46"/>
      <c r="G196" s="47"/>
      <c r="H196" s="48"/>
      <c r="I196" s="49"/>
      <c r="J196" s="47"/>
      <c r="K196" s="49"/>
      <c r="L196" s="49"/>
      <c r="M196" s="47"/>
      <c r="N196" s="50"/>
      <c r="O196" s="49"/>
      <c r="P196" s="49"/>
      <c r="Q196" s="49"/>
      <c r="R196" s="49"/>
      <c r="S196" s="49"/>
      <c r="T196" s="49"/>
      <c r="U196" s="49"/>
      <c r="V196" s="49"/>
      <c r="W196" s="49"/>
      <c r="X196" s="46"/>
      <c r="Y196" s="46"/>
      <c r="Z196" s="46"/>
      <c r="AA196" s="52"/>
      <c r="AB196" s="53"/>
      <c r="AC196" s="54"/>
      <c r="AD196" s="54"/>
      <c r="AE196" s="54"/>
      <c r="AF196" s="54"/>
    </row>
    <row r="197" spans="1:32" x14ac:dyDescent="0.25">
      <c r="A197" s="44"/>
      <c r="B197" s="45"/>
      <c r="C197" s="56"/>
      <c r="D197" s="57"/>
      <c r="E197" s="46"/>
      <c r="F197" s="46"/>
      <c r="G197" s="47"/>
      <c r="H197" s="48"/>
      <c r="I197" s="49"/>
      <c r="J197" s="47"/>
      <c r="K197" s="49"/>
      <c r="L197" s="49"/>
      <c r="M197" s="47"/>
      <c r="N197" s="50"/>
      <c r="O197" s="49"/>
      <c r="P197" s="49"/>
      <c r="Q197" s="49"/>
      <c r="R197" s="49"/>
      <c r="S197" s="49"/>
      <c r="T197" s="49"/>
      <c r="U197" s="49"/>
      <c r="V197" s="49"/>
      <c r="W197" s="49"/>
      <c r="X197" s="46"/>
      <c r="Y197" s="46"/>
      <c r="Z197" s="46"/>
      <c r="AA197" s="52"/>
      <c r="AB197" s="53"/>
      <c r="AC197" s="54"/>
      <c r="AD197" s="54"/>
      <c r="AE197" s="54"/>
      <c r="AF197" s="54"/>
    </row>
    <row r="198" spans="1:32" x14ac:dyDescent="0.25">
      <c r="A198" s="44"/>
      <c r="B198" s="45"/>
      <c r="C198" s="45"/>
      <c r="D198" s="46"/>
      <c r="E198" s="46"/>
      <c r="F198" s="46"/>
      <c r="G198" s="47"/>
      <c r="H198" s="48"/>
      <c r="I198" s="49"/>
      <c r="J198" s="47"/>
      <c r="K198" s="49"/>
      <c r="L198" s="49"/>
      <c r="M198" s="47"/>
      <c r="N198" s="50"/>
      <c r="O198" s="49"/>
      <c r="P198" s="49"/>
      <c r="Q198" s="49"/>
      <c r="R198" s="49"/>
      <c r="S198" s="49"/>
      <c r="T198" s="49"/>
      <c r="U198" s="49"/>
      <c r="V198" s="49"/>
      <c r="W198" s="49"/>
      <c r="X198" s="46"/>
      <c r="Y198" s="46"/>
      <c r="Z198" s="46"/>
      <c r="AA198" s="52"/>
      <c r="AB198" s="53"/>
      <c r="AC198" s="54"/>
      <c r="AD198" s="54"/>
      <c r="AE198" s="54"/>
      <c r="AF198" s="54"/>
    </row>
    <row r="199" spans="1:32" x14ac:dyDescent="0.25">
      <c r="A199" s="44"/>
      <c r="B199" s="45"/>
      <c r="C199" s="45"/>
      <c r="D199" s="46"/>
      <c r="E199" s="46"/>
      <c r="F199" s="46"/>
      <c r="G199" s="47"/>
      <c r="H199" s="48"/>
      <c r="I199" s="49"/>
      <c r="J199" s="47"/>
      <c r="K199" s="49"/>
      <c r="L199" s="49"/>
      <c r="M199" s="47"/>
      <c r="N199" s="50"/>
      <c r="O199" s="49"/>
      <c r="P199" s="49"/>
      <c r="Q199" s="49"/>
      <c r="R199" s="49"/>
      <c r="S199" s="49"/>
      <c r="T199" s="49"/>
      <c r="U199" s="49"/>
      <c r="V199" s="49"/>
      <c r="W199" s="49"/>
      <c r="X199" s="46"/>
      <c r="Y199" s="46"/>
      <c r="Z199" s="46"/>
      <c r="AA199" s="52"/>
      <c r="AB199" s="53"/>
      <c r="AC199" s="54"/>
      <c r="AD199" s="54"/>
      <c r="AE199" s="54"/>
      <c r="AF199" s="54"/>
    </row>
    <row r="200" spans="1:32" x14ac:dyDescent="0.25">
      <c r="A200" s="44"/>
      <c r="B200" s="45"/>
      <c r="C200" s="45"/>
      <c r="D200" s="46"/>
      <c r="E200" s="46"/>
      <c r="F200" s="46"/>
      <c r="G200" s="47"/>
      <c r="H200" s="48"/>
      <c r="I200" s="49"/>
      <c r="J200" s="47"/>
      <c r="K200" s="49"/>
      <c r="L200" s="49"/>
      <c r="M200" s="47"/>
      <c r="N200" s="50"/>
      <c r="O200" s="49"/>
      <c r="P200" s="49"/>
      <c r="Q200" s="49"/>
      <c r="R200" s="49"/>
      <c r="S200" s="49"/>
      <c r="T200" s="49"/>
      <c r="U200" s="49"/>
      <c r="V200" s="49"/>
      <c r="W200" s="49"/>
      <c r="X200" s="46"/>
      <c r="Y200" s="46"/>
      <c r="Z200" s="46"/>
      <c r="AA200" s="52"/>
      <c r="AB200" s="53"/>
      <c r="AC200" s="54"/>
      <c r="AD200" s="54"/>
      <c r="AE200" s="54"/>
      <c r="AF200" s="54"/>
    </row>
    <row r="201" spans="1:32" x14ac:dyDescent="0.25">
      <c r="A201" s="44"/>
      <c r="B201" s="45"/>
      <c r="C201" s="45"/>
      <c r="D201" s="46"/>
      <c r="E201" s="46"/>
      <c r="F201" s="46"/>
      <c r="G201" s="47"/>
      <c r="H201" s="48"/>
      <c r="I201" s="49"/>
      <c r="J201" s="47"/>
      <c r="K201" s="49"/>
      <c r="L201" s="49"/>
      <c r="M201" s="47"/>
      <c r="N201" s="50"/>
      <c r="O201" s="49"/>
      <c r="P201" s="49"/>
      <c r="Q201" s="49"/>
      <c r="R201" s="49"/>
      <c r="S201" s="49"/>
      <c r="T201" s="49"/>
      <c r="U201" s="49"/>
      <c r="V201" s="49"/>
      <c r="W201" s="49"/>
      <c r="X201" s="46"/>
      <c r="Y201" s="46"/>
      <c r="Z201" s="46"/>
      <c r="AA201" s="52"/>
      <c r="AB201" s="53"/>
      <c r="AC201" s="54"/>
      <c r="AD201" s="54"/>
      <c r="AE201" s="54"/>
      <c r="AF201" s="54"/>
    </row>
    <row r="202" spans="1:32" x14ac:dyDescent="0.25">
      <c r="A202" s="55"/>
      <c r="B202" s="52"/>
      <c r="C202" s="46"/>
      <c r="D202" s="46"/>
      <c r="E202" s="46"/>
      <c r="F202" s="46"/>
      <c r="G202" s="47"/>
      <c r="H202" s="48"/>
      <c r="I202" s="49"/>
      <c r="J202" s="47"/>
      <c r="K202" s="49"/>
      <c r="L202" s="49"/>
      <c r="M202" s="47"/>
      <c r="N202" s="50"/>
      <c r="O202" s="49"/>
      <c r="P202" s="49"/>
      <c r="Q202" s="49"/>
      <c r="R202" s="49"/>
      <c r="S202" s="49"/>
      <c r="T202" s="49"/>
      <c r="U202" s="49"/>
      <c r="V202" s="49"/>
      <c r="W202" s="49"/>
      <c r="X202" s="46"/>
      <c r="Y202" s="46"/>
      <c r="Z202" s="46"/>
      <c r="AA202" s="52"/>
      <c r="AB202" s="53"/>
      <c r="AC202" s="54"/>
      <c r="AD202" s="54"/>
      <c r="AE202" s="54"/>
      <c r="AF202" s="54"/>
    </row>
    <row r="203" spans="1:32" x14ac:dyDescent="0.25">
      <c r="A203" s="44"/>
      <c r="B203" s="45"/>
      <c r="C203" s="45"/>
      <c r="D203" s="46"/>
      <c r="E203" s="46"/>
      <c r="F203" s="46"/>
      <c r="G203" s="47"/>
      <c r="H203" s="48"/>
      <c r="I203" s="49"/>
      <c r="J203" s="47"/>
      <c r="K203" s="49"/>
      <c r="L203" s="49"/>
      <c r="M203" s="47"/>
      <c r="N203" s="50"/>
      <c r="O203" s="49"/>
      <c r="P203" s="49"/>
      <c r="Q203" s="49"/>
      <c r="R203" s="49"/>
      <c r="S203" s="49"/>
      <c r="T203" s="49"/>
      <c r="U203" s="49"/>
      <c r="V203" s="49"/>
      <c r="W203" s="49"/>
      <c r="X203" s="46"/>
      <c r="Y203" s="46"/>
      <c r="Z203" s="46"/>
      <c r="AA203" s="52"/>
      <c r="AB203" s="53"/>
      <c r="AC203" s="54"/>
      <c r="AD203" s="54"/>
      <c r="AE203" s="54"/>
      <c r="AF203" s="54"/>
    </row>
    <row r="204" spans="1:32" x14ac:dyDescent="0.25">
      <c r="A204" s="44"/>
      <c r="B204" s="45"/>
      <c r="C204" s="45"/>
      <c r="D204" s="46"/>
      <c r="E204" s="46"/>
      <c r="F204" s="46"/>
      <c r="G204" s="47"/>
      <c r="H204" s="48"/>
      <c r="I204" s="49"/>
      <c r="J204" s="47"/>
      <c r="K204" s="49"/>
      <c r="L204" s="49"/>
      <c r="M204" s="47"/>
      <c r="N204" s="50"/>
      <c r="O204" s="49"/>
      <c r="P204" s="49"/>
      <c r="Q204" s="49"/>
      <c r="R204" s="49"/>
      <c r="S204" s="49"/>
      <c r="T204" s="49"/>
      <c r="U204" s="49"/>
      <c r="V204" s="49"/>
      <c r="W204" s="49"/>
      <c r="X204" s="46"/>
      <c r="Y204" s="46"/>
      <c r="Z204" s="46"/>
      <c r="AA204" s="52"/>
      <c r="AB204" s="53"/>
      <c r="AC204" s="54"/>
      <c r="AD204" s="54"/>
      <c r="AE204" s="54"/>
      <c r="AF204" s="54"/>
    </row>
    <row r="205" spans="1:32" x14ac:dyDescent="0.25">
      <c r="A205" s="44"/>
      <c r="B205" s="45"/>
      <c r="C205" s="45"/>
      <c r="D205" s="46"/>
      <c r="E205" s="46"/>
      <c r="F205" s="46"/>
      <c r="G205" s="47"/>
      <c r="H205" s="48"/>
      <c r="I205" s="49"/>
      <c r="J205" s="47"/>
      <c r="K205" s="49"/>
      <c r="L205" s="49"/>
      <c r="M205" s="47"/>
      <c r="N205" s="50"/>
      <c r="O205" s="49"/>
      <c r="P205" s="49"/>
      <c r="Q205" s="49"/>
      <c r="R205" s="49"/>
      <c r="S205" s="49"/>
      <c r="T205" s="49"/>
      <c r="U205" s="49"/>
      <c r="V205" s="49"/>
      <c r="W205" s="49"/>
      <c r="X205" s="46"/>
      <c r="Y205" s="46"/>
      <c r="Z205" s="46"/>
      <c r="AA205" s="52"/>
      <c r="AB205" s="53"/>
      <c r="AC205" s="54"/>
      <c r="AD205" s="54"/>
      <c r="AE205" s="54"/>
      <c r="AF205" s="54"/>
    </row>
    <row r="206" spans="1:32" x14ac:dyDescent="0.25">
      <c r="A206" s="44"/>
      <c r="B206" s="45"/>
      <c r="C206" s="45"/>
      <c r="D206" s="46"/>
      <c r="E206" s="46"/>
      <c r="F206" s="46"/>
      <c r="G206" s="47"/>
      <c r="H206" s="48"/>
      <c r="I206" s="49"/>
      <c r="J206" s="47"/>
      <c r="K206" s="49"/>
      <c r="L206" s="49"/>
      <c r="M206" s="47"/>
      <c r="N206" s="50"/>
      <c r="O206" s="49"/>
      <c r="P206" s="49"/>
      <c r="Q206" s="49"/>
      <c r="R206" s="49"/>
      <c r="S206" s="49"/>
      <c r="T206" s="49"/>
      <c r="U206" s="49"/>
      <c r="V206" s="49"/>
      <c r="W206" s="49"/>
      <c r="X206" s="46"/>
      <c r="Y206" s="46"/>
      <c r="Z206" s="46"/>
      <c r="AA206" s="52"/>
      <c r="AB206" s="53"/>
      <c r="AC206" s="54"/>
      <c r="AD206" s="54"/>
      <c r="AE206" s="54"/>
      <c r="AF206" s="54"/>
    </row>
    <row r="207" spans="1:32" x14ac:dyDescent="0.25">
      <c r="A207" s="44"/>
      <c r="B207" s="45"/>
      <c r="C207" s="45"/>
      <c r="D207" s="46"/>
      <c r="E207" s="46"/>
      <c r="F207" s="46"/>
      <c r="G207" s="47"/>
      <c r="H207" s="48"/>
      <c r="I207" s="49"/>
      <c r="J207" s="47"/>
      <c r="K207" s="49"/>
      <c r="L207" s="49"/>
      <c r="M207" s="47"/>
      <c r="N207" s="50"/>
      <c r="O207" s="49"/>
      <c r="P207" s="49"/>
      <c r="Q207" s="49"/>
      <c r="R207" s="49"/>
      <c r="S207" s="49"/>
      <c r="T207" s="49"/>
      <c r="U207" s="49"/>
      <c r="V207" s="49"/>
      <c r="W207" s="49"/>
      <c r="X207" s="46"/>
      <c r="Y207" s="46"/>
      <c r="Z207" s="46"/>
      <c r="AA207" s="52"/>
      <c r="AB207" s="53"/>
      <c r="AC207" s="54"/>
      <c r="AD207" s="54"/>
      <c r="AE207" s="54"/>
      <c r="AF207" s="54"/>
    </row>
    <row r="208" spans="1:32" x14ac:dyDescent="0.25">
      <c r="A208" s="44"/>
      <c r="B208" s="45"/>
      <c r="C208" s="45"/>
      <c r="D208" s="46"/>
      <c r="E208" s="46"/>
      <c r="F208" s="46"/>
      <c r="G208" s="47"/>
      <c r="H208" s="48"/>
      <c r="I208" s="49"/>
      <c r="J208" s="47"/>
      <c r="K208" s="49"/>
      <c r="L208" s="49"/>
      <c r="M208" s="47"/>
      <c r="N208" s="50"/>
      <c r="O208" s="49"/>
      <c r="P208" s="49"/>
      <c r="Q208" s="49"/>
      <c r="R208" s="49"/>
      <c r="S208" s="49"/>
      <c r="T208" s="49"/>
      <c r="U208" s="49"/>
      <c r="V208" s="49"/>
      <c r="W208" s="49"/>
      <c r="X208" s="46"/>
      <c r="Y208" s="46"/>
      <c r="Z208" s="46"/>
      <c r="AA208" s="52"/>
      <c r="AB208" s="53"/>
      <c r="AC208" s="54"/>
      <c r="AD208" s="54"/>
      <c r="AE208" s="54"/>
      <c r="AF208" s="54"/>
    </row>
    <row r="209" spans="1:32" x14ac:dyDescent="0.25">
      <c r="A209" s="44"/>
      <c r="B209" s="45"/>
      <c r="C209" s="45"/>
      <c r="D209" s="46"/>
      <c r="E209" s="46"/>
      <c r="F209" s="46"/>
      <c r="G209" s="47"/>
      <c r="H209" s="48"/>
      <c r="I209" s="49"/>
      <c r="J209" s="47"/>
      <c r="K209" s="49"/>
      <c r="L209" s="49"/>
      <c r="M209" s="47"/>
      <c r="N209" s="50"/>
      <c r="O209" s="49"/>
      <c r="P209" s="49"/>
      <c r="Q209" s="49"/>
      <c r="R209" s="49"/>
      <c r="S209" s="49"/>
      <c r="T209" s="49"/>
      <c r="U209" s="49"/>
      <c r="V209" s="49"/>
      <c r="W209" s="49"/>
      <c r="X209" s="46"/>
      <c r="Y209" s="46"/>
      <c r="Z209" s="46"/>
      <c r="AA209" s="52"/>
      <c r="AB209" s="53"/>
      <c r="AC209" s="54"/>
      <c r="AD209" s="54"/>
      <c r="AE209" s="54"/>
      <c r="AF209" s="54"/>
    </row>
    <row r="210" spans="1:32" x14ac:dyDescent="0.25">
      <c r="A210" s="44"/>
      <c r="B210" s="45"/>
      <c r="C210" s="45"/>
      <c r="D210" s="46"/>
      <c r="E210" s="46"/>
      <c r="F210" s="46"/>
      <c r="G210" s="47"/>
      <c r="H210" s="48"/>
      <c r="I210" s="49"/>
      <c r="J210" s="47"/>
      <c r="K210" s="49"/>
      <c r="L210" s="49"/>
      <c r="M210" s="47"/>
      <c r="N210" s="50"/>
      <c r="O210" s="49"/>
      <c r="P210" s="49"/>
      <c r="Q210" s="49"/>
      <c r="R210" s="49"/>
      <c r="S210" s="49"/>
      <c r="T210" s="49"/>
      <c r="U210" s="49"/>
      <c r="V210" s="49"/>
      <c r="W210" s="49"/>
      <c r="X210" s="46"/>
      <c r="Y210" s="46"/>
      <c r="Z210" s="46"/>
      <c r="AA210" s="52"/>
      <c r="AB210" s="53"/>
      <c r="AC210" s="54"/>
      <c r="AD210" s="54"/>
      <c r="AE210" s="54"/>
      <c r="AF210" s="54"/>
    </row>
    <row r="211" spans="1:32" x14ac:dyDescent="0.25">
      <c r="A211" s="44"/>
      <c r="B211" s="45"/>
      <c r="C211" s="45"/>
      <c r="D211" s="46"/>
      <c r="E211" s="46"/>
      <c r="F211" s="46"/>
      <c r="G211" s="47"/>
      <c r="H211" s="48"/>
      <c r="I211" s="49"/>
      <c r="J211" s="47"/>
      <c r="K211" s="49"/>
      <c r="L211" s="49"/>
      <c r="M211" s="47"/>
      <c r="N211" s="50"/>
      <c r="O211" s="49"/>
      <c r="P211" s="49"/>
      <c r="Q211" s="49"/>
      <c r="R211" s="49"/>
      <c r="S211" s="49"/>
      <c r="T211" s="49"/>
      <c r="U211" s="49"/>
      <c r="V211" s="49"/>
      <c r="W211" s="49"/>
      <c r="X211" s="46"/>
      <c r="Y211" s="46"/>
      <c r="Z211" s="46"/>
      <c r="AA211" s="52"/>
      <c r="AB211" s="53"/>
      <c r="AC211" s="54"/>
      <c r="AD211" s="54"/>
      <c r="AE211" s="54"/>
      <c r="AF211" s="54"/>
    </row>
    <row r="212" spans="1:32" x14ac:dyDescent="0.25">
      <c r="A212" s="44"/>
      <c r="B212" s="45"/>
      <c r="C212" s="45"/>
      <c r="D212" s="46"/>
      <c r="E212" s="46"/>
      <c r="F212" s="46"/>
      <c r="G212" s="47"/>
      <c r="H212" s="48"/>
      <c r="I212" s="49"/>
      <c r="J212" s="47"/>
      <c r="K212" s="49"/>
      <c r="L212" s="49"/>
      <c r="M212" s="47"/>
      <c r="N212" s="50"/>
      <c r="O212" s="49"/>
      <c r="P212" s="49"/>
      <c r="Q212" s="49"/>
      <c r="R212" s="49"/>
      <c r="S212" s="49"/>
      <c r="T212" s="49"/>
      <c r="U212" s="49"/>
      <c r="V212" s="49"/>
      <c r="W212" s="49"/>
      <c r="X212" s="46"/>
      <c r="Y212" s="46"/>
      <c r="Z212" s="46"/>
      <c r="AA212" s="52"/>
      <c r="AB212" s="53"/>
      <c r="AC212" s="54"/>
      <c r="AD212" s="54"/>
      <c r="AE212" s="54"/>
      <c r="AF212" s="54"/>
    </row>
    <row r="213" spans="1:32" x14ac:dyDescent="0.25">
      <c r="A213" s="60"/>
      <c r="B213" s="52"/>
      <c r="C213" s="45"/>
      <c r="D213" s="46"/>
      <c r="E213" s="46"/>
      <c r="F213" s="46"/>
      <c r="G213" s="47"/>
      <c r="H213" s="48"/>
      <c r="I213" s="49"/>
      <c r="J213" s="47"/>
      <c r="K213" s="49"/>
      <c r="L213" s="49"/>
      <c r="M213" s="47"/>
      <c r="N213" s="50"/>
      <c r="O213" s="49"/>
      <c r="P213" s="49"/>
      <c r="Q213" s="49"/>
      <c r="R213" s="49"/>
      <c r="S213" s="49"/>
      <c r="T213" s="49"/>
      <c r="U213" s="49"/>
      <c r="V213" s="49"/>
      <c r="W213" s="49"/>
      <c r="X213" s="46"/>
      <c r="Y213" s="45"/>
      <c r="Z213" s="45"/>
      <c r="AA213" s="52"/>
      <c r="AB213" s="53"/>
      <c r="AC213" s="54"/>
      <c r="AD213" s="54"/>
      <c r="AE213" s="54"/>
      <c r="AF213" s="54"/>
    </row>
    <row r="214" spans="1:32" x14ac:dyDescent="0.25">
      <c r="A214" s="44"/>
      <c r="B214" s="45"/>
      <c r="C214" s="45"/>
      <c r="D214" s="46"/>
      <c r="E214" s="46"/>
      <c r="F214" s="46"/>
      <c r="G214" s="47"/>
      <c r="H214" s="48"/>
      <c r="I214" s="49"/>
      <c r="J214" s="47"/>
      <c r="K214" s="49"/>
      <c r="L214" s="49"/>
      <c r="M214" s="47"/>
      <c r="N214" s="50"/>
      <c r="O214" s="49"/>
      <c r="P214" s="49"/>
      <c r="Q214" s="49"/>
      <c r="R214" s="49"/>
      <c r="S214" s="49"/>
      <c r="T214" s="49"/>
      <c r="U214" s="49"/>
      <c r="V214" s="49"/>
      <c r="W214" s="49"/>
      <c r="X214" s="46"/>
      <c r="Y214" s="46"/>
      <c r="Z214" s="46"/>
      <c r="AA214" s="61"/>
      <c r="AB214" s="53"/>
      <c r="AC214" s="54"/>
      <c r="AD214" s="54"/>
      <c r="AE214" s="54"/>
      <c r="AF214" s="54"/>
    </row>
    <row r="215" spans="1:32" x14ac:dyDescent="0.25">
      <c r="A215" s="44"/>
      <c r="B215" s="45"/>
      <c r="C215" s="45"/>
      <c r="D215" s="46"/>
      <c r="E215" s="46"/>
      <c r="F215" s="46"/>
      <c r="G215" s="47"/>
      <c r="H215" s="48"/>
      <c r="I215" s="49"/>
      <c r="J215" s="47"/>
      <c r="K215" s="49"/>
      <c r="L215" s="49"/>
      <c r="M215" s="47"/>
      <c r="N215" s="50"/>
      <c r="O215" s="49"/>
      <c r="P215" s="49"/>
      <c r="Q215" s="49"/>
      <c r="R215" s="49"/>
      <c r="S215" s="49"/>
      <c r="T215" s="49"/>
      <c r="U215" s="49"/>
      <c r="V215" s="49"/>
      <c r="W215" s="49"/>
      <c r="X215" s="46"/>
      <c r="Y215" s="46"/>
      <c r="Z215" s="46"/>
      <c r="AA215" s="52"/>
      <c r="AB215" s="53"/>
      <c r="AC215" s="54"/>
      <c r="AD215" s="54"/>
      <c r="AE215" s="54"/>
      <c r="AF215" s="54"/>
    </row>
    <row r="216" spans="1:32" x14ac:dyDescent="0.25">
      <c r="A216" s="44"/>
      <c r="B216" s="45"/>
      <c r="C216" s="45"/>
      <c r="D216" s="46"/>
      <c r="E216" s="46"/>
      <c r="F216" s="46"/>
      <c r="G216" s="47"/>
      <c r="H216" s="48"/>
      <c r="I216" s="49"/>
      <c r="J216" s="47"/>
      <c r="K216" s="49"/>
      <c r="L216" s="49"/>
      <c r="M216" s="47"/>
      <c r="N216" s="50"/>
      <c r="O216" s="49"/>
      <c r="P216" s="49"/>
      <c r="Q216" s="49"/>
      <c r="R216" s="49"/>
      <c r="S216" s="49"/>
      <c r="T216" s="49"/>
      <c r="U216" s="49"/>
      <c r="V216" s="49"/>
      <c r="W216" s="49"/>
      <c r="X216" s="46"/>
      <c r="Y216" s="46"/>
      <c r="Z216" s="46"/>
      <c r="AA216" s="52"/>
      <c r="AB216" s="53"/>
      <c r="AC216" s="54"/>
      <c r="AD216" s="54"/>
      <c r="AE216" s="54"/>
      <c r="AF216" s="54"/>
    </row>
    <row r="217" spans="1:32" x14ac:dyDescent="0.25">
      <c r="A217" s="44"/>
      <c r="B217" s="45"/>
      <c r="C217" s="45"/>
      <c r="D217" s="46"/>
      <c r="E217" s="46"/>
      <c r="F217" s="46"/>
      <c r="G217" s="47"/>
      <c r="H217" s="48"/>
      <c r="I217" s="49"/>
      <c r="J217" s="47"/>
      <c r="K217" s="49"/>
      <c r="L217" s="49"/>
      <c r="M217" s="47"/>
      <c r="N217" s="50"/>
      <c r="O217" s="49"/>
      <c r="P217" s="49"/>
      <c r="Q217" s="49"/>
      <c r="R217" s="49"/>
      <c r="S217" s="49"/>
      <c r="T217" s="49"/>
      <c r="U217" s="49"/>
      <c r="V217" s="49"/>
      <c r="W217" s="49"/>
      <c r="X217" s="46"/>
      <c r="Y217" s="46"/>
      <c r="Z217" s="46"/>
      <c r="AA217" s="52"/>
      <c r="AB217" s="53"/>
      <c r="AC217" s="54"/>
      <c r="AD217" s="54"/>
      <c r="AE217" s="54"/>
      <c r="AF217" s="54"/>
    </row>
    <row r="218" spans="1:32" x14ac:dyDescent="0.25">
      <c r="A218" s="44"/>
      <c r="B218" s="45"/>
      <c r="C218" s="45"/>
      <c r="D218" s="46"/>
      <c r="E218" s="46"/>
      <c r="F218" s="46"/>
      <c r="G218" s="47"/>
      <c r="H218" s="48"/>
      <c r="I218" s="49"/>
      <c r="J218" s="47"/>
      <c r="K218" s="49"/>
      <c r="L218" s="49"/>
      <c r="M218" s="47"/>
      <c r="N218" s="50"/>
      <c r="O218" s="49"/>
      <c r="P218" s="49"/>
      <c r="Q218" s="49"/>
      <c r="R218" s="49"/>
      <c r="S218" s="49"/>
      <c r="T218" s="49"/>
      <c r="U218" s="49"/>
      <c r="V218" s="49"/>
      <c r="W218" s="49"/>
      <c r="X218" s="46"/>
      <c r="Y218" s="46"/>
      <c r="Z218" s="46"/>
      <c r="AA218" s="52"/>
      <c r="AB218" s="53"/>
      <c r="AC218" s="54"/>
      <c r="AD218" s="54"/>
      <c r="AE218" s="54"/>
      <c r="AF218" s="54"/>
    </row>
    <row r="219" spans="1:32" x14ac:dyDescent="0.25">
      <c r="A219" s="60"/>
      <c r="B219" s="52"/>
      <c r="C219" s="45"/>
      <c r="D219" s="46"/>
      <c r="E219" s="46"/>
      <c r="F219" s="46"/>
      <c r="G219" s="47"/>
      <c r="H219" s="48"/>
      <c r="I219" s="49"/>
      <c r="J219" s="47"/>
      <c r="K219" s="49"/>
      <c r="L219" s="49"/>
      <c r="M219" s="47"/>
      <c r="N219" s="50"/>
      <c r="O219" s="49"/>
      <c r="P219" s="49"/>
      <c r="Q219" s="49"/>
      <c r="R219" s="49"/>
      <c r="S219" s="49"/>
      <c r="T219" s="49"/>
      <c r="U219" s="49"/>
      <c r="V219" s="49"/>
      <c r="W219" s="49"/>
      <c r="X219" s="46"/>
      <c r="Y219" s="45"/>
      <c r="Z219" s="45"/>
      <c r="AA219" s="52"/>
      <c r="AB219" s="53"/>
      <c r="AC219" s="54"/>
      <c r="AD219" s="54"/>
      <c r="AE219" s="54"/>
      <c r="AF219" s="54"/>
    </row>
    <row r="220" spans="1:32" x14ac:dyDescent="0.25">
      <c r="A220" s="71"/>
      <c r="B220" s="51"/>
      <c r="C220" s="51"/>
      <c r="D220" s="51"/>
      <c r="E220" s="51"/>
      <c r="F220" s="51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1"/>
      <c r="Y220" s="51"/>
      <c r="Z220" s="51"/>
      <c r="AA220" s="72"/>
      <c r="AB220" s="53"/>
      <c r="AC220" s="54"/>
      <c r="AD220" s="54"/>
      <c r="AE220" s="54"/>
      <c r="AF220" s="54"/>
    </row>
    <row r="221" spans="1:32" x14ac:dyDescent="0.25">
      <c r="A221" s="44"/>
      <c r="B221" s="45"/>
      <c r="C221" s="45"/>
      <c r="D221" s="46"/>
      <c r="E221" s="46"/>
      <c r="F221" s="46"/>
      <c r="G221" s="45"/>
      <c r="H221" s="58"/>
      <c r="I221" s="46"/>
      <c r="J221" s="45"/>
      <c r="K221" s="46"/>
      <c r="L221" s="46"/>
      <c r="M221" s="45"/>
      <c r="N221" s="51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52"/>
      <c r="AB221" s="53"/>
      <c r="AC221" s="54"/>
      <c r="AD221" s="54"/>
      <c r="AE221" s="54"/>
      <c r="AF221" s="54"/>
    </row>
    <row r="222" spans="1:32" x14ac:dyDescent="0.25">
      <c r="A222" s="44"/>
      <c r="B222" s="45"/>
      <c r="C222" s="45"/>
      <c r="D222" s="46"/>
      <c r="E222" s="46"/>
      <c r="F222" s="46"/>
      <c r="G222" s="47"/>
      <c r="H222" s="48"/>
      <c r="I222" s="49"/>
      <c r="J222" s="47"/>
      <c r="K222" s="49"/>
      <c r="L222" s="49"/>
      <c r="M222" s="47"/>
      <c r="N222" s="50"/>
      <c r="O222" s="49"/>
      <c r="P222" s="49"/>
      <c r="Q222" s="49"/>
      <c r="R222" s="49"/>
      <c r="S222" s="49"/>
      <c r="T222" s="49"/>
      <c r="U222" s="49"/>
      <c r="V222" s="49"/>
      <c r="W222" s="49"/>
      <c r="X222" s="46"/>
      <c r="Y222" s="46"/>
      <c r="Z222" s="46"/>
      <c r="AA222" s="52"/>
      <c r="AB222" s="53"/>
      <c r="AC222" s="54"/>
      <c r="AD222" s="54"/>
      <c r="AE222" s="54"/>
      <c r="AF222" s="54"/>
    </row>
    <row r="223" spans="1:32" x14ac:dyDescent="0.25">
      <c r="A223" s="44"/>
      <c r="B223" s="45"/>
      <c r="C223" s="45"/>
      <c r="D223" s="46"/>
      <c r="E223" s="46"/>
      <c r="F223" s="46"/>
      <c r="G223" s="47"/>
      <c r="H223" s="48"/>
      <c r="I223" s="49"/>
      <c r="J223" s="47"/>
      <c r="K223" s="49"/>
      <c r="L223" s="49"/>
      <c r="M223" s="47"/>
      <c r="N223" s="50"/>
      <c r="O223" s="49"/>
      <c r="P223" s="49"/>
      <c r="Q223" s="49"/>
      <c r="R223" s="49"/>
      <c r="S223" s="49"/>
      <c r="T223" s="49"/>
      <c r="U223" s="49"/>
      <c r="V223" s="49"/>
      <c r="W223" s="49"/>
      <c r="X223" s="46"/>
      <c r="Y223" s="46"/>
      <c r="Z223" s="46"/>
      <c r="AA223" s="52"/>
      <c r="AB223" s="53"/>
      <c r="AC223" s="54"/>
      <c r="AD223" s="54"/>
      <c r="AE223" s="54"/>
      <c r="AF223" s="54"/>
    </row>
    <row r="224" spans="1:32" x14ac:dyDescent="0.25">
      <c r="A224" s="44"/>
      <c r="B224" s="45"/>
      <c r="C224" s="45"/>
      <c r="D224" s="46"/>
      <c r="E224" s="46"/>
      <c r="F224" s="46"/>
      <c r="G224" s="47"/>
      <c r="H224" s="48"/>
      <c r="I224" s="49"/>
      <c r="J224" s="47"/>
      <c r="K224" s="49"/>
      <c r="L224" s="49"/>
      <c r="M224" s="47"/>
      <c r="N224" s="50"/>
      <c r="O224" s="49"/>
      <c r="P224" s="49"/>
      <c r="Q224" s="49"/>
      <c r="R224" s="49"/>
      <c r="S224" s="49"/>
      <c r="T224" s="49"/>
      <c r="U224" s="49"/>
      <c r="V224" s="49"/>
      <c r="W224" s="49"/>
      <c r="X224" s="46"/>
      <c r="Y224" s="46"/>
      <c r="Z224" s="46"/>
      <c r="AA224" s="52"/>
      <c r="AB224" s="53"/>
      <c r="AC224" s="54"/>
      <c r="AD224" s="54"/>
      <c r="AE224" s="54"/>
      <c r="AF224" s="54"/>
    </row>
    <row r="225" spans="1:32" x14ac:dyDescent="0.25">
      <c r="A225" s="44"/>
      <c r="B225" s="45"/>
      <c r="C225" s="45"/>
      <c r="D225" s="46"/>
      <c r="E225" s="46"/>
      <c r="F225" s="46"/>
      <c r="G225" s="47"/>
      <c r="H225" s="48"/>
      <c r="I225" s="49"/>
      <c r="J225" s="47"/>
      <c r="K225" s="49"/>
      <c r="L225" s="49"/>
      <c r="M225" s="47"/>
      <c r="N225" s="50"/>
      <c r="O225" s="49"/>
      <c r="P225" s="49"/>
      <c r="Q225" s="49"/>
      <c r="R225" s="49"/>
      <c r="S225" s="49"/>
      <c r="T225" s="49"/>
      <c r="U225" s="49"/>
      <c r="V225" s="49"/>
      <c r="W225" s="49"/>
      <c r="X225" s="46"/>
      <c r="Y225" s="46"/>
      <c r="Z225" s="46"/>
      <c r="AA225" s="52"/>
      <c r="AB225" s="53"/>
      <c r="AC225" s="54"/>
      <c r="AD225" s="54"/>
      <c r="AE225" s="54"/>
      <c r="AF225" s="54"/>
    </row>
    <row r="226" spans="1:32" x14ac:dyDescent="0.25">
      <c r="A226" s="44"/>
      <c r="B226" s="45"/>
      <c r="C226" s="45"/>
      <c r="D226" s="46"/>
      <c r="E226" s="46"/>
      <c r="F226" s="46"/>
      <c r="G226" s="47"/>
      <c r="H226" s="48"/>
      <c r="I226" s="49"/>
      <c r="J226" s="47"/>
      <c r="K226" s="49"/>
      <c r="L226" s="49"/>
      <c r="M226" s="47"/>
      <c r="N226" s="50"/>
      <c r="O226" s="49"/>
      <c r="P226" s="49"/>
      <c r="Q226" s="49"/>
      <c r="R226" s="49"/>
      <c r="S226" s="49"/>
      <c r="T226" s="49"/>
      <c r="U226" s="49"/>
      <c r="V226" s="49"/>
      <c r="W226" s="49"/>
      <c r="X226" s="46"/>
      <c r="Y226" s="46"/>
      <c r="Z226" s="46"/>
      <c r="AA226" s="52"/>
      <c r="AB226" s="53"/>
      <c r="AC226" s="54"/>
      <c r="AD226" s="54"/>
      <c r="AE226" s="54"/>
      <c r="AF226" s="54"/>
    </row>
    <row r="227" spans="1:32" x14ac:dyDescent="0.25">
      <c r="A227" s="44"/>
      <c r="B227" s="45"/>
      <c r="C227" s="45"/>
      <c r="D227" s="46"/>
      <c r="E227" s="46"/>
      <c r="F227" s="46"/>
      <c r="G227" s="47"/>
      <c r="H227" s="48"/>
      <c r="I227" s="49"/>
      <c r="J227" s="47"/>
      <c r="K227" s="49"/>
      <c r="L227" s="49"/>
      <c r="M227" s="47"/>
      <c r="N227" s="50"/>
      <c r="O227" s="49"/>
      <c r="P227" s="49"/>
      <c r="Q227" s="49"/>
      <c r="R227" s="49"/>
      <c r="S227" s="49"/>
      <c r="T227" s="49"/>
      <c r="U227" s="49"/>
      <c r="V227" s="49"/>
      <c r="W227" s="49"/>
      <c r="X227" s="46"/>
      <c r="Y227" s="46"/>
      <c r="Z227" s="46"/>
      <c r="AA227" s="52"/>
      <c r="AB227" s="53"/>
      <c r="AC227" s="54"/>
      <c r="AD227" s="54"/>
      <c r="AE227" s="54"/>
      <c r="AF227" s="54"/>
    </row>
    <row r="228" spans="1:32" x14ac:dyDescent="0.25">
      <c r="A228" s="44"/>
      <c r="B228" s="45"/>
      <c r="C228" s="56"/>
      <c r="D228" s="46"/>
      <c r="E228" s="46"/>
      <c r="F228" s="46"/>
      <c r="G228" s="47"/>
      <c r="H228" s="48"/>
      <c r="I228" s="49"/>
      <c r="J228" s="47"/>
      <c r="K228" s="49"/>
      <c r="L228" s="49"/>
      <c r="M228" s="47"/>
      <c r="N228" s="50"/>
      <c r="O228" s="49"/>
      <c r="P228" s="49"/>
      <c r="Q228" s="49"/>
      <c r="R228" s="49"/>
      <c r="S228" s="49"/>
      <c r="T228" s="49"/>
      <c r="U228" s="49"/>
      <c r="V228" s="49"/>
      <c r="W228" s="49"/>
      <c r="X228" s="46"/>
      <c r="Y228" s="46"/>
      <c r="Z228" s="46"/>
      <c r="AA228" s="52"/>
      <c r="AB228" s="53"/>
      <c r="AC228" s="54"/>
      <c r="AD228" s="54"/>
      <c r="AE228" s="54"/>
      <c r="AF228" s="54"/>
    </row>
    <row r="229" spans="1:32" x14ac:dyDescent="0.25">
      <c r="A229" s="44"/>
      <c r="B229" s="45"/>
      <c r="C229" s="45"/>
      <c r="D229" s="46"/>
      <c r="E229" s="46"/>
      <c r="F229" s="46"/>
      <c r="G229" s="45"/>
      <c r="H229" s="58"/>
      <c r="I229" s="46"/>
      <c r="J229" s="45"/>
      <c r="K229" s="46"/>
      <c r="L229" s="46"/>
      <c r="M229" s="45"/>
      <c r="N229" s="51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52"/>
      <c r="AB229" s="53"/>
      <c r="AC229" s="54"/>
      <c r="AD229" s="54"/>
      <c r="AE229" s="54"/>
      <c r="AF229" s="54"/>
    </row>
    <row r="230" spans="1:32" x14ac:dyDescent="0.25">
      <c r="A230" s="44"/>
      <c r="B230" s="45"/>
      <c r="C230" s="45"/>
      <c r="D230" s="46"/>
      <c r="E230" s="46"/>
      <c r="F230" s="46"/>
      <c r="G230" s="47"/>
      <c r="H230" s="48"/>
      <c r="I230" s="49"/>
      <c r="J230" s="47"/>
      <c r="K230" s="49"/>
      <c r="L230" s="49"/>
      <c r="M230" s="47"/>
      <c r="N230" s="50"/>
      <c r="O230" s="49"/>
      <c r="P230" s="49"/>
      <c r="Q230" s="49"/>
      <c r="R230" s="49"/>
      <c r="S230" s="49"/>
      <c r="T230" s="49"/>
      <c r="U230" s="49"/>
      <c r="V230" s="49"/>
      <c r="W230" s="49"/>
      <c r="X230" s="46"/>
      <c r="Y230" s="46"/>
      <c r="Z230" s="46"/>
      <c r="AA230" s="52"/>
      <c r="AB230" s="53"/>
      <c r="AC230" s="54"/>
      <c r="AD230" s="54"/>
      <c r="AE230" s="54"/>
      <c r="AF230" s="54"/>
    </row>
    <row r="231" spans="1:32" x14ac:dyDescent="0.25">
      <c r="A231" s="44"/>
      <c r="B231" s="45"/>
      <c r="C231" s="56"/>
      <c r="D231" s="46"/>
      <c r="E231" s="46"/>
      <c r="F231" s="46"/>
      <c r="G231" s="47"/>
      <c r="H231" s="48"/>
      <c r="I231" s="49"/>
      <c r="J231" s="47"/>
      <c r="K231" s="49"/>
      <c r="L231" s="49"/>
      <c r="M231" s="47"/>
      <c r="N231" s="50"/>
      <c r="O231" s="49"/>
      <c r="P231" s="49"/>
      <c r="Q231" s="49"/>
      <c r="R231" s="49"/>
      <c r="S231" s="49"/>
      <c r="T231" s="49"/>
      <c r="U231" s="49"/>
      <c r="V231" s="49"/>
      <c r="W231" s="49"/>
      <c r="X231" s="46"/>
      <c r="Y231" s="46"/>
      <c r="Z231" s="46"/>
      <c r="AA231" s="52"/>
      <c r="AB231" s="53"/>
      <c r="AC231" s="54"/>
      <c r="AD231" s="54"/>
      <c r="AE231" s="54"/>
      <c r="AF231" s="54"/>
    </row>
    <row r="232" spans="1:32" x14ac:dyDescent="0.25">
      <c r="A232" s="44"/>
      <c r="B232" s="45"/>
      <c r="C232" s="45"/>
      <c r="D232" s="46"/>
      <c r="E232" s="46"/>
      <c r="F232" s="46"/>
      <c r="G232" s="47"/>
      <c r="H232" s="48"/>
      <c r="I232" s="49"/>
      <c r="J232" s="47"/>
      <c r="K232" s="49"/>
      <c r="L232" s="49"/>
      <c r="M232" s="47"/>
      <c r="N232" s="50"/>
      <c r="O232" s="49"/>
      <c r="P232" s="49"/>
      <c r="Q232" s="49"/>
      <c r="R232" s="49"/>
      <c r="S232" s="49"/>
      <c r="T232" s="49"/>
      <c r="U232" s="49"/>
      <c r="V232" s="49"/>
      <c r="W232" s="49"/>
      <c r="X232" s="46"/>
      <c r="Y232" s="46"/>
      <c r="Z232" s="46"/>
      <c r="AA232" s="52"/>
      <c r="AB232" s="53"/>
      <c r="AC232" s="54"/>
      <c r="AD232" s="54"/>
      <c r="AE232" s="54"/>
      <c r="AF232" s="54"/>
    </row>
    <row r="233" spans="1:32" x14ac:dyDescent="0.25">
      <c r="A233" s="44"/>
      <c r="B233" s="45"/>
      <c r="C233" s="45"/>
      <c r="D233" s="46"/>
      <c r="E233" s="46"/>
      <c r="F233" s="46"/>
      <c r="G233" s="47"/>
      <c r="H233" s="48"/>
      <c r="I233" s="49"/>
      <c r="J233" s="47"/>
      <c r="K233" s="49"/>
      <c r="L233" s="49"/>
      <c r="M233" s="47"/>
      <c r="N233" s="50"/>
      <c r="O233" s="49"/>
      <c r="P233" s="49"/>
      <c r="Q233" s="49"/>
      <c r="R233" s="49"/>
      <c r="S233" s="49"/>
      <c r="T233" s="49"/>
      <c r="U233" s="49"/>
      <c r="V233" s="49"/>
      <c r="W233" s="49"/>
      <c r="X233" s="46"/>
      <c r="Y233" s="46"/>
      <c r="Z233" s="46"/>
      <c r="AA233" s="52"/>
      <c r="AB233" s="53"/>
      <c r="AC233" s="54"/>
      <c r="AD233" s="54"/>
      <c r="AE233" s="54"/>
      <c r="AF233" s="54"/>
    </row>
    <row r="234" spans="1:32" x14ac:dyDescent="0.25">
      <c r="A234" s="60"/>
      <c r="B234" s="52"/>
      <c r="C234" s="45"/>
      <c r="D234" s="46"/>
      <c r="E234" s="46"/>
      <c r="F234" s="46"/>
      <c r="G234" s="47"/>
      <c r="H234" s="48"/>
      <c r="I234" s="49"/>
      <c r="J234" s="47"/>
      <c r="K234" s="49"/>
      <c r="L234" s="49"/>
      <c r="M234" s="47"/>
      <c r="N234" s="50"/>
      <c r="O234" s="49"/>
      <c r="P234" s="49"/>
      <c r="Q234" s="49"/>
      <c r="R234" s="49"/>
      <c r="S234" s="49"/>
      <c r="T234" s="49"/>
      <c r="U234" s="49"/>
      <c r="V234" s="49"/>
      <c r="W234" s="49"/>
      <c r="X234" s="46"/>
      <c r="Y234" s="45"/>
      <c r="Z234" s="45"/>
      <c r="AA234" s="52"/>
      <c r="AB234" s="53"/>
      <c r="AC234" s="54"/>
      <c r="AD234" s="54"/>
      <c r="AE234" s="54"/>
      <c r="AF234" s="54"/>
    </row>
    <row r="235" spans="1:32" x14ac:dyDescent="0.25">
      <c r="A235" s="44"/>
      <c r="B235" s="45"/>
      <c r="C235" s="45"/>
      <c r="D235" s="46"/>
      <c r="E235" s="46"/>
      <c r="F235" s="46"/>
      <c r="G235" s="47"/>
      <c r="H235" s="48"/>
      <c r="I235" s="49"/>
      <c r="J235" s="47"/>
      <c r="K235" s="49"/>
      <c r="L235" s="49"/>
      <c r="M235" s="47"/>
      <c r="N235" s="50"/>
      <c r="O235" s="49"/>
      <c r="P235" s="49"/>
      <c r="Q235" s="49"/>
      <c r="R235" s="49"/>
      <c r="S235" s="49"/>
      <c r="T235" s="49"/>
      <c r="U235" s="49"/>
      <c r="V235" s="49"/>
      <c r="W235" s="49"/>
      <c r="X235" s="46"/>
      <c r="Y235" s="46"/>
      <c r="Z235" s="46"/>
      <c r="AA235" s="52"/>
      <c r="AB235" s="53"/>
      <c r="AC235" s="54"/>
      <c r="AD235" s="54"/>
      <c r="AE235" s="54"/>
      <c r="AF235" s="54"/>
    </row>
    <row r="236" spans="1:32" x14ac:dyDescent="0.25">
      <c r="A236" s="55"/>
      <c r="B236" s="46"/>
      <c r="C236" s="46"/>
      <c r="D236" s="46"/>
      <c r="E236" s="46"/>
      <c r="F236" s="46"/>
      <c r="G236" s="47"/>
      <c r="H236" s="48"/>
      <c r="I236" s="49"/>
      <c r="J236" s="47"/>
      <c r="K236" s="49"/>
      <c r="L236" s="49"/>
      <c r="M236" s="47"/>
      <c r="N236" s="50"/>
      <c r="O236" s="49"/>
      <c r="P236" s="49"/>
      <c r="Q236" s="49"/>
      <c r="R236" s="49"/>
      <c r="S236" s="49"/>
      <c r="T236" s="49"/>
      <c r="U236" s="49"/>
      <c r="V236" s="49"/>
      <c r="W236" s="49"/>
      <c r="X236" s="46"/>
      <c r="Y236" s="46"/>
      <c r="Z236" s="46"/>
      <c r="AA236" s="52"/>
      <c r="AB236" s="53"/>
      <c r="AC236" s="54"/>
      <c r="AD236" s="54"/>
      <c r="AE236" s="54"/>
      <c r="AF236" s="54"/>
    </row>
    <row r="237" spans="1:32" x14ac:dyDescent="0.25">
      <c r="A237" s="44"/>
      <c r="B237" s="45"/>
      <c r="C237" s="45"/>
      <c r="D237" s="46"/>
      <c r="E237" s="46"/>
      <c r="F237" s="46"/>
      <c r="G237" s="47"/>
      <c r="H237" s="48"/>
      <c r="I237" s="49"/>
      <c r="J237" s="47"/>
      <c r="K237" s="49"/>
      <c r="L237" s="49"/>
      <c r="M237" s="47"/>
      <c r="N237" s="50"/>
      <c r="O237" s="49"/>
      <c r="P237" s="49"/>
      <c r="Q237" s="49"/>
      <c r="R237" s="49"/>
      <c r="S237" s="49"/>
      <c r="T237" s="49"/>
      <c r="U237" s="49"/>
      <c r="V237" s="49"/>
      <c r="W237" s="49"/>
      <c r="X237" s="46"/>
      <c r="Y237" s="46"/>
      <c r="Z237" s="46"/>
      <c r="AA237" s="52"/>
      <c r="AB237" s="53"/>
      <c r="AC237" s="54"/>
      <c r="AD237" s="54"/>
      <c r="AE237" s="54"/>
      <c r="AF237" s="54"/>
    </row>
    <row r="238" spans="1:32" x14ac:dyDescent="0.25">
      <c r="A238" s="44"/>
      <c r="B238" s="45"/>
      <c r="C238" s="45"/>
      <c r="D238" s="46"/>
      <c r="E238" s="46"/>
      <c r="F238" s="46"/>
      <c r="G238" s="47"/>
      <c r="H238" s="48"/>
      <c r="I238" s="49"/>
      <c r="J238" s="47"/>
      <c r="K238" s="49"/>
      <c r="L238" s="49"/>
      <c r="M238" s="47"/>
      <c r="N238" s="50"/>
      <c r="O238" s="49"/>
      <c r="P238" s="49"/>
      <c r="Q238" s="49"/>
      <c r="R238" s="49"/>
      <c r="S238" s="49"/>
      <c r="T238" s="49"/>
      <c r="U238" s="49"/>
      <c r="V238" s="49"/>
      <c r="W238" s="49"/>
      <c r="X238" s="46"/>
      <c r="Y238" s="46"/>
      <c r="Z238" s="46"/>
      <c r="AA238" s="52"/>
      <c r="AB238" s="53"/>
      <c r="AC238" s="54"/>
      <c r="AD238" s="54"/>
      <c r="AE238" s="54"/>
      <c r="AF238" s="54"/>
    </row>
    <row r="239" spans="1:32" x14ac:dyDescent="0.25">
      <c r="A239" s="60"/>
      <c r="B239" s="52"/>
      <c r="C239" s="45"/>
      <c r="D239" s="46"/>
      <c r="E239" s="46"/>
      <c r="F239" s="46"/>
      <c r="G239" s="47"/>
      <c r="H239" s="48"/>
      <c r="I239" s="49"/>
      <c r="J239" s="47"/>
      <c r="K239" s="49"/>
      <c r="L239" s="49"/>
      <c r="M239" s="47"/>
      <c r="N239" s="50"/>
      <c r="O239" s="49"/>
      <c r="P239" s="49"/>
      <c r="Q239" s="49"/>
      <c r="R239" s="49"/>
      <c r="S239" s="49"/>
      <c r="T239" s="49"/>
      <c r="U239" s="49"/>
      <c r="V239" s="49"/>
      <c r="W239" s="49"/>
      <c r="X239" s="46"/>
      <c r="Y239" s="45"/>
      <c r="Z239" s="45"/>
      <c r="AA239" s="52"/>
      <c r="AB239" s="53"/>
      <c r="AC239" s="54"/>
      <c r="AD239" s="54"/>
      <c r="AE239" s="54"/>
      <c r="AF239" s="54"/>
    </row>
    <row r="240" spans="1:32" x14ac:dyDescent="0.25">
      <c r="A240" s="44"/>
      <c r="B240" s="45"/>
      <c r="C240" s="45"/>
      <c r="D240" s="46"/>
      <c r="E240" s="46"/>
      <c r="F240" s="46"/>
      <c r="G240" s="47"/>
      <c r="H240" s="48"/>
      <c r="I240" s="49"/>
      <c r="J240" s="47"/>
      <c r="K240" s="49"/>
      <c r="L240" s="49"/>
      <c r="M240" s="47"/>
      <c r="N240" s="50"/>
      <c r="O240" s="49"/>
      <c r="P240" s="49"/>
      <c r="Q240" s="49"/>
      <c r="R240" s="49"/>
      <c r="S240" s="49"/>
      <c r="T240" s="49"/>
      <c r="U240" s="49"/>
      <c r="V240" s="49"/>
      <c r="W240" s="49"/>
      <c r="X240" s="46"/>
      <c r="Y240" s="46"/>
      <c r="Z240" s="46"/>
      <c r="AA240" s="52"/>
      <c r="AB240" s="53"/>
      <c r="AC240" s="54"/>
      <c r="AD240" s="54"/>
      <c r="AE240" s="54"/>
      <c r="AF240" s="54"/>
    </row>
    <row r="241" spans="1:32" x14ac:dyDescent="0.25">
      <c r="A241" s="44"/>
      <c r="B241" s="45"/>
      <c r="C241" s="45"/>
      <c r="D241" s="46"/>
      <c r="E241" s="46"/>
      <c r="F241" s="46"/>
      <c r="G241" s="47"/>
      <c r="H241" s="48"/>
      <c r="I241" s="49"/>
      <c r="J241" s="47"/>
      <c r="K241" s="49"/>
      <c r="L241" s="49"/>
      <c r="M241" s="47"/>
      <c r="N241" s="50"/>
      <c r="O241" s="49"/>
      <c r="P241" s="49"/>
      <c r="Q241" s="49"/>
      <c r="R241" s="49"/>
      <c r="S241" s="49"/>
      <c r="T241" s="49"/>
      <c r="U241" s="49"/>
      <c r="V241" s="49"/>
      <c r="W241" s="49"/>
      <c r="X241" s="46"/>
      <c r="Y241" s="46"/>
      <c r="Z241" s="46"/>
      <c r="AA241" s="52"/>
      <c r="AB241" s="53"/>
      <c r="AC241" s="54"/>
      <c r="AD241" s="54"/>
      <c r="AE241" s="54"/>
      <c r="AF241" s="54"/>
    </row>
    <row r="242" spans="1:32" x14ac:dyDescent="0.25">
      <c r="A242" s="44"/>
      <c r="B242" s="45"/>
      <c r="C242" s="45"/>
      <c r="D242" s="46"/>
      <c r="E242" s="46"/>
      <c r="F242" s="46"/>
      <c r="G242" s="47"/>
      <c r="H242" s="48"/>
      <c r="I242" s="49"/>
      <c r="J242" s="47"/>
      <c r="K242" s="49"/>
      <c r="L242" s="49"/>
      <c r="M242" s="47"/>
      <c r="N242" s="50"/>
      <c r="O242" s="49"/>
      <c r="P242" s="49"/>
      <c r="Q242" s="49"/>
      <c r="R242" s="49"/>
      <c r="S242" s="49"/>
      <c r="T242" s="49"/>
      <c r="U242" s="49"/>
      <c r="V242" s="49"/>
      <c r="W242" s="49"/>
      <c r="X242" s="46"/>
      <c r="Y242" s="46"/>
      <c r="Z242" s="46"/>
      <c r="AA242" s="52"/>
      <c r="AB242" s="53"/>
      <c r="AC242" s="54"/>
      <c r="AD242" s="54"/>
      <c r="AE242" s="54"/>
      <c r="AF242" s="54"/>
    </row>
    <row r="243" spans="1:32" x14ac:dyDescent="0.25">
      <c r="A243" s="44"/>
      <c r="B243" s="45"/>
      <c r="C243" s="45"/>
      <c r="D243" s="46"/>
      <c r="E243" s="46"/>
      <c r="F243" s="46"/>
      <c r="G243" s="47"/>
      <c r="H243" s="48"/>
      <c r="I243" s="49"/>
      <c r="J243" s="47"/>
      <c r="K243" s="49"/>
      <c r="L243" s="49"/>
      <c r="M243" s="47"/>
      <c r="N243" s="50"/>
      <c r="O243" s="49"/>
      <c r="P243" s="49"/>
      <c r="Q243" s="49"/>
      <c r="R243" s="49"/>
      <c r="S243" s="49"/>
      <c r="T243" s="49"/>
      <c r="U243" s="49"/>
      <c r="V243" s="49"/>
      <c r="W243" s="49"/>
      <c r="X243" s="46"/>
      <c r="Y243" s="46"/>
      <c r="Z243" s="46"/>
      <c r="AA243" s="52"/>
      <c r="AB243" s="53"/>
      <c r="AC243" s="54"/>
      <c r="AD243" s="54"/>
      <c r="AE243" s="54"/>
      <c r="AF243" s="54"/>
    </row>
    <row r="244" spans="1:32" x14ac:dyDescent="0.25">
      <c r="A244" s="44"/>
      <c r="B244" s="45"/>
      <c r="C244" s="45"/>
      <c r="D244" s="46"/>
      <c r="E244" s="46"/>
      <c r="F244" s="46"/>
      <c r="G244" s="47"/>
      <c r="H244" s="48"/>
      <c r="I244" s="49"/>
      <c r="J244" s="47"/>
      <c r="K244" s="49"/>
      <c r="L244" s="49"/>
      <c r="M244" s="47"/>
      <c r="N244" s="50"/>
      <c r="O244" s="49"/>
      <c r="P244" s="49"/>
      <c r="Q244" s="49"/>
      <c r="R244" s="49"/>
      <c r="S244" s="49"/>
      <c r="T244" s="49"/>
      <c r="U244" s="49"/>
      <c r="V244" s="49"/>
      <c r="W244" s="49"/>
      <c r="X244" s="46"/>
      <c r="Y244" s="46"/>
      <c r="Z244" s="46"/>
      <c r="AA244" s="52"/>
      <c r="AB244" s="53"/>
      <c r="AC244" s="54"/>
      <c r="AD244" s="54"/>
      <c r="AE244" s="54"/>
      <c r="AF244" s="54"/>
    </row>
    <row r="245" spans="1:32" x14ac:dyDescent="0.25">
      <c r="A245" s="44"/>
      <c r="B245" s="45"/>
      <c r="C245" s="45"/>
      <c r="D245" s="46"/>
      <c r="E245" s="46"/>
      <c r="F245" s="46"/>
      <c r="G245" s="47"/>
      <c r="H245" s="48"/>
      <c r="I245" s="49"/>
      <c r="J245" s="47"/>
      <c r="K245" s="49"/>
      <c r="L245" s="49"/>
      <c r="M245" s="47"/>
      <c r="N245" s="50"/>
      <c r="O245" s="49"/>
      <c r="P245" s="49"/>
      <c r="Q245" s="49"/>
      <c r="R245" s="49"/>
      <c r="S245" s="49"/>
      <c r="T245" s="49"/>
      <c r="U245" s="49"/>
      <c r="V245" s="49"/>
      <c r="W245" s="49"/>
      <c r="X245" s="46"/>
      <c r="Y245" s="46"/>
      <c r="Z245" s="46"/>
      <c r="AA245" s="52"/>
      <c r="AB245" s="53"/>
      <c r="AC245" s="54"/>
      <c r="AD245" s="54"/>
      <c r="AE245" s="54"/>
      <c r="AF245" s="54"/>
    </row>
    <row r="246" spans="1:32" x14ac:dyDescent="0.25">
      <c r="A246" s="60"/>
      <c r="B246" s="52"/>
      <c r="C246" s="45"/>
      <c r="D246" s="46"/>
      <c r="E246" s="46"/>
      <c r="F246" s="46"/>
      <c r="G246" s="47"/>
      <c r="H246" s="48"/>
      <c r="I246" s="49"/>
      <c r="J246" s="47"/>
      <c r="K246" s="49"/>
      <c r="L246" s="49"/>
      <c r="M246" s="47"/>
      <c r="N246" s="50"/>
      <c r="O246" s="49"/>
      <c r="P246" s="49"/>
      <c r="Q246" s="49"/>
      <c r="R246" s="49"/>
      <c r="S246" s="49"/>
      <c r="T246" s="49"/>
      <c r="U246" s="49"/>
      <c r="V246" s="49"/>
      <c r="W246" s="49"/>
      <c r="X246" s="46"/>
      <c r="Y246" s="46"/>
      <c r="Z246" s="46"/>
      <c r="AA246" s="52"/>
      <c r="AB246" s="53"/>
      <c r="AC246" s="54"/>
      <c r="AD246" s="54"/>
      <c r="AE246" s="54"/>
      <c r="AF246" s="54"/>
    </row>
    <row r="247" spans="1:32" x14ac:dyDescent="0.25">
      <c r="A247" s="44"/>
      <c r="B247" s="45"/>
      <c r="C247" s="45"/>
      <c r="D247" s="46"/>
      <c r="E247" s="46"/>
      <c r="F247" s="46"/>
      <c r="G247" s="47"/>
      <c r="H247" s="48"/>
      <c r="I247" s="49"/>
      <c r="J247" s="47"/>
      <c r="K247" s="49"/>
      <c r="L247" s="49"/>
      <c r="M247" s="47"/>
      <c r="N247" s="50"/>
      <c r="O247" s="49"/>
      <c r="P247" s="49"/>
      <c r="Q247" s="49"/>
      <c r="R247" s="49"/>
      <c r="S247" s="49"/>
      <c r="T247" s="49"/>
      <c r="U247" s="49"/>
      <c r="V247" s="49"/>
      <c r="W247" s="49"/>
      <c r="X247" s="46"/>
      <c r="Y247" s="46"/>
      <c r="Z247" s="46"/>
      <c r="AA247" s="52"/>
      <c r="AB247" s="53"/>
      <c r="AC247" s="54"/>
      <c r="AD247" s="54"/>
      <c r="AE247" s="54"/>
      <c r="AF247" s="54"/>
    </row>
    <row r="248" spans="1:32" x14ac:dyDescent="0.25">
      <c r="A248" s="44"/>
      <c r="B248" s="45"/>
      <c r="C248" s="45"/>
      <c r="D248" s="46"/>
      <c r="E248" s="46"/>
      <c r="F248" s="46"/>
      <c r="G248" s="47"/>
      <c r="H248" s="48"/>
      <c r="I248" s="49"/>
      <c r="J248" s="47"/>
      <c r="K248" s="49"/>
      <c r="L248" s="49"/>
      <c r="M248" s="47"/>
      <c r="N248" s="50"/>
      <c r="O248" s="49"/>
      <c r="P248" s="49"/>
      <c r="Q248" s="49"/>
      <c r="R248" s="49"/>
      <c r="S248" s="49"/>
      <c r="T248" s="49"/>
      <c r="U248" s="49"/>
      <c r="V248" s="49"/>
      <c r="W248" s="49"/>
      <c r="X248" s="46"/>
      <c r="Y248" s="46"/>
      <c r="Z248" s="46"/>
      <c r="AA248" s="52"/>
      <c r="AB248" s="53"/>
      <c r="AC248" s="54"/>
      <c r="AD248" s="54"/>
      <c r="AE248" s="54"/>
      <c r="AF248" s="54"/>
    </row>
    <row r="249" spans="1:32" x14ac:dyDescent="0.25">
      <c r="A249" s="55"/>
      <c r="B249" s="46"/>
      <c r="C249" s="46"/>
      <c r="D249" s="46"/>
      <c r="E249" s="46"/>
      <c r="F249" s="46"/>
      <c r="G249" s="47"/>
      <c r="H249" s="48"/>
      <c r="I249" s="49"/>
      <c r="J249" s="47"/>
      <c r="K249" s="49"/>
      <c r="L249" s="49"/>
      <c r="M249" s="47"/>
      <c r="N249" s="50"/>
      <c r="O249" s="49"/>
      <c r="P249" s="49"/>
      <c r="Q249" s="49"/>
      <c r="R249" s="49"/>
      <c r="S249" s="49"/>
      <c r="T249" s="49"/>
      <c r="U249" s="223"/>
      <c r="V249" s="49"/>
      <c r="W249" s="49"/>
      <c r="X249" s="46"/>
      <c r="Y249" s="46"/>
      <c r="Z249" s="46"/>
      <c r="AA249" s="52"/>
      <c r="AB249" s="53"/>
      <c r="AC249" s="54"/>
      <c r="AD249" s="54"/>
      <c r="AE249" s="54"/>
      <c r="AF249" s="54"/>
    </row>
    <row r="250" spans="1:32" x14ac:dyDescent="0.25">
      <c r="A250" s="60"/>
      <c r="B250" s="52"/>
      <c r="C250" s="52"/>
      <c r="D250" s="46"/>
      <c r="E250" s="46"/>
      <c r="F250" s="46"/>
      <c r="G250" s="47"/>
      <c r="H250" s="48"/>
      <c r="I250" s="49"/>
      <c r="J250" s="47"/>
      <c r="K250" s="49"/>
      <c r="L250" s="49"/>
      <c r="M250" s="47"/>
      <c r="N250" s="50"/>
      <c r="O250" s="49"/>
      <c r="P250" s="49"/>
      <c r="Q250" s="49"/>
      <c r="R250" s="49"/>
      <c r="S250" s="49"/>
      <c r="T250" s="49"/>
      <c r="U250" s="49"/>
      <c r="V250" s="49"/>
      <c r="W250" s="49"/>
      <c r="X250" s="46"/>
      <c r="Y250" s="46"/>
      <c r="Z250" s="46"/>
      <c r="AA250" s="61"/>
      <c r="AB250" s="53"/>
      <c r="AC250" s="54"/>
      <c r="AD250" s="54"/>
      <c r="AE250" s="54"/>
      <c r="AF250" s="54"/>
    </row>
    <row r="251" spans="1:32" x14ac:dyDescent="0.25">
      <c r="A251" s="44"/>
      <c r="B251" s="45"/>
      <c r="C251" s="45"/>
      <c r="D251" s="46"/>
      <c r="E251" s="46"/>
      <c r="F251" s="46"/>
      <c r="G251" s="47"/>
      <c r="H251" s="48"/>
      <c r="I251" s="49"/>
      <c r="J251" s="47"/>
      <c r="K251" s="49"/>
      <c r="L251" s="49"/>
      <c r="M251" s="47"/>
      <c r="N251" s="50"/>
      <c r="O251" s="49"/>
      <c r="P251" s="49"/>
      <c r="Q251" s="49"/>
      <c r="R251" s="49"/>
      <c r="S251" s="49"/>
      <c r="T251" s="49"/>
      <c r="U251" s="49"/>
      <c r="V251" s="49"/>
      <c r="W251" s="49"/>
      <c r="X251" s="46"/>
      <c r="Y251" s="46"/>
      <c r="Z251" s="46"/>
      <c r="AA251" s="52"/>
      <c r="AB251" s="53"/>
      <c r="AC251" s="54"/>
      <c r="AD251" s="54"/>
      <c r="AE251" s="54"/>
      <c r="AF251" s="54"/>
    </row>
    <row r="252" spans="1:32" x14ac:dyDescent="0.25">
      <c r="A252" s="44"/>
      <c r="B252" s="45"/>
      <c r="C252" s="45"/>
      <c r="D252" s="46"/>
      <c r="E252" s="46"/>
      <c r="F252" s="46"/>
      <c r="G252" s="47"/>
      <c r="H252" s="48"/>
      <c r="I252" s="49"/>
      <c r="J252" s="47"/>
      <c r="K252" s="49"/>
      <c r="L252" s="49"/>
      <c r="M252" s="47"/>
      <c r="N252" s="50"/>
      <c r="O252" s="49"/>
      <c r="P252" s="49"/>
      <c r="Q252" s="49"/>
      <c r="R252" s="49"/>
      <c r="S252" s="49"/>
      <c r="T252" s="49"/>
      <c r="U252" s="49"/>
      <c r="V252" s="49"/>
      <c r="W252" s="49"/>
      <c r="X252" s="46"/>
      <c r="Y252" s="46"/>
      <c r="Z252" s="46"/>
      <c r="AA252" s="52"/>
      <c r="AB252" s="53"/>
      <c r="AC252" s="54"/>
      <c r="AD252" s="54"/>
      <c r="AE252" s="54"/>
      <c r="AF252" s="54"/>
    </row>
    <row r="253" spans="1:32" x14ac:dyDescent="0.25">
      <c r="A253" s="44"/>
      <c r="B253" s="45"/>
      <c r="C253" s="45"/>
      <c r="D253" s="46"/>
      <c r="E253" s="46"/>
      <c r="F253" s="46"/>
      <c r="G253" s="47"/>
      <c r="H253" s="48"/>
      <c r="I253" s="49"/>
      <c r="J253" s="47"/>
      <c r="K253" s="49"/>
      <c r="L253" s="49"/>
      <c r="M253" s="47"/>
      <c r="N253" s="50"/>
      <c r="O253" s="49"/>
      <c r="P253" s="49"/>
      <c r="Q253" s="49"/>
      <c r="R253" s="49"/>
      <c r="S253" s="49"/>
      <c r="T253" s="49"/>
      <c r="U253" s="49"/>
      <c r="V253" s="49"/>
      <c r="W253" s="49"/>
      <c r="X253" s="46"/>
      <c r="Y253" s="46"/>
      <c r="Z253" s="46"/>
      <c r="AA253" s="52"/>
      <c r="AB253" s="53"/>
      <c r="AC253" s="54"/>
      <c r="AD253" s="54"/>
      <c r="AE253" s="54"/>
      <c r="AF253" s="54"/>
    </row>
    <row r="254" spans="1:32" x14ac:dyDescent="0.25">
      <c r="A254" s="44"/>
      <c r="B254" s="45"/>
      <c r="C254" s="45"/>
      <c r="D254" s="46"/>
      <c r="E254" s="46"/>
      <c r="F254" s="46"/>
      <c r="G254" s="47"/>
      <c r="H254" s="48"/>
      <c r="I254" s="49"/>
      <c r="J254" s="47"/>
      <c r="K254" s="49"/>
      <c r="L254" s="49"/>
      <c r="M254" s="47"/>
      <c r="N254" s="50"/>
      <c r="O254" s="49"/>
      <c r="P254" s="49"/>
      <c r="Q254" s="49"/>
      <c r="R254" s="49"/>
      <c r="S254" s="49"/>
      <c r="T254" s="49"/>
      <c r="U254" s="49"/>
      <c r="V254" s="49"/>
      <c r="W254" s="49"/>
      <c r="X254" s="46"/>
      <c r="Y254" s="46"/>
      <c r="Z254" s="46"/>
      <c r="AA254" s="52"/>
      <c r="AB254" s="53"/>
      <c r="AC254" s="54"/>
      <c r="AD254" s="54"/>
      <c r="AE254" s="54"/>
      <c r="AF254" s="54"/>
    </row>
    <row r="255" spans="1:32" x14ac:dyDescent="0.25">
      <c r="A255" s="44"/>
      <c r="B255" s="45"/>
      <c r="C255" s="45"/>
      <c r="D255" s="46"/>
      <c r="E255" s="46"/>
      <c r="F255" s="46"/>
      <c r="G255" s="47"/>
      <c r="H255" s="48"/>
      <c r="I255" s="49"/>
      <c r="J255" s="47"/>
      <c r="K255" s="49"/>
      <c r="L255" s="49"/>
      <c r="M255" s="47"/>
      <c r="N255" s="50"/>
      <c r="O255" s="49"/>
      <c r="P255" s="49"/>
      <c r="Q255" s="49"/>
      <c r="R255" s="49"/>
      <c r="S255" s="49"/>
      <c r="T255" s="49"/>
      <c r="U255" s="49"/>
      <c r="V255" s="49"/>
      <c r="W255" s="49"/>
      <c r="X255" s="46"/>
      <c r="Y255" s="46"/>
      <c r="Z255" s="46"/>
      <c r="AA255" s="52"/>
      <c r="AB255" s="53"/>
      <c r="AC255" s="54"/>
      <c r="AD255" s="54"/>
      <c r="AE255" s="54"/>
      <c r="AF255" s="54"/>
    </row>
    <row r="256" spans="1:32" x14ac:dyDescent="0.25">
      <c r="A256" s="44"/>
      <c r="B256" s="45"/>
      <c r="C256" s="45"/>
      <c r="D256" s="46"/>
      <c r="E256" s="46"/>
      <c r="F256" s="46"/>
      <c r="G256" s="47"/>
      <c r="H256" s="48"/>
      <c r="I256" s="49"/>
      <c r="J256" s="47"/>
      <c r="K256" s="49"/>
      <c r="L256" s="49"/>
      <c r="M256" s="47"/>
      <c r="N256" s="50"/>
      <c r="O256" s="49"/>
      <c r="P256" s="49"/>
      <c r="Q256" s="49"/>
      <c r="R256" s="49"/>
      <c r="S256" s="49"/>
      <c r="T256" s="49"/>
      <c r="U256" s="49"/>
      <c r="V256" s="49"/>
      <c r="W256" s="49"/>
      <c r="X256" s="46"/>
      <c r="Y256" s="46"/>
      <c r="Z256" s="46"/>
      <c r="AA256" s="52"/>
      <c r="AB256" s="53"/>
      <c r="AC256" s="54"/>
      <c r="AD256" s="54"/>
      <c r="AE256" s="54"/>
      <c r="AF256" s="54"/>
    </row>
    <row r="257" spans="1:32" x14ac:dyDescent="0.25">
      <c r="A257" s="60"/>
      <c r="B257" s="52"/>
      <c r="C257" s="52"/>
      <c r="D257" s="46"/>
      <c r="E257" s="52"/>
      <c r="F257" s="52"/>
      <c r="G257" s="62"/>
      <c r="H257" s="63"/>
      <c r="I257" s="64"/>
      <c r="J257" s="62"/>
      <c r="K257" s="49"/>
      <c r="L257" s="64"/>
      <c r="M257" s="62"/>
      <c r="N257" s="65"/>
      <c r="O257" s="64"/>
      <c r="P257" s="64"/>
      <c r="Q257" s="64"/>
      <c r="R257" s="64"/>
      <c r="S257" s="64"/>
      <c r="T257" s="64"/>
      <c r="U257" s="64"/>
      <c r="V257" s="64"/>
      <c r="W257" s="64"/>
      <c r="X257" s="52"/>
      <c r="Y257" s="52"/>
      <c r="Z257" s="52"/>
      <c r="AA257" s="61"/>
      <c r="AB257" s="53"/>
      <c r="AC257" s="54"/>
      <c r="AD257" s="54"/>
      <c r="AE257" s="54"/>
      <c r="AF257" s="54"/>
    </row>
    <row r="258" spans="1:32" x14ac:dyDescent="0.25">
      <c r="A258" s="44"/>
      <c r="B258" s="45"/>
      <c r="C258" s="45"/>
      <c r="D258" s="46"/>
      <c r="E258" s="46"/>
      <c r="F258" s="46"/>
      <c r="G258" s="47"/>
      <c r="H258" s="48"/>
      <c r="I258" s="49"/>
      <c r="J258" s="47"/>
      <c r="K258" s="49"/>
      <c r="L258" s="49"/>
      <c r="M258" s="47"/>
      <c r="N258" s="50"/>
      <c r="O258" s="49"/>
      <c r="P258" s="49"/>
      <c r="Q258" s="49"/>
      <c r="R258" s="49"/>
      <c r="S258" s="49"/>
      <c r="T258" s="49"/>
      <c r="U258" s="49"/>
      <c r="V258" s="49"/>
      <c r="W258" s="49"/>
      <c r="X258" s="46"/>
      <c r="Y258" s="46"/>
      <c r="Z258" s="46"/>
      <c r="AA258" s="52"/>
      <c r="AB258" s="53"/>
      <c r="AC258" s="54"/>
      <c r="AD258" s="54"/>
      <c r="AE258" s="54"/>
      <c r="AF258" s="54"/>
    </row>
    <row r="259" spans="1:32" x14ac:dyDescent="0.25">
      <c r="A259" s="44"/>
      <c r="B259" s="45"/>
      <c r="C259" s="45"/>
      <c r="D259" s="46"/>
      <c r="E259" s="46"/>
      <c r="F259" s="46"/>
      <c r="G259" s="47"/>
      <c r="H259" s="48"/>
      <c r="I259" s="49"/>
      <c r="J259" s="47"/>
      <c r="K259" s="49"/>
      <c r="L259" s="49"/>
      <c r="M259" s="47"/>
      <c r="N259" s="50"/>
      <c r="O259" s="49"/>
      <c r="P259" s="49"/>
      <c r="Q259" s="49"/>
      <c r="R259" s="49"/>
      <c r="S259" s="49"/>
      <c r="T259" s="49"/>
      <c r="U259" s="49"/>
      <c r="V259" s="49"/>
      <c r="W259" s="49"/>
      <c r="X259" s="46"/>
      <c r="Y259" s="46"/>
      <c r="Z259" s="46"/>
      <c r="AA259" s="52"/>
      <c r="AB259" s="53"/>
      <c r="AC259" s="54"/>
      <c r="AD259" s="54"/>
      <c r="AE259" s="54"/>
      <c r="AF259" s="54"/>
    </row>
    <row r="260" spans="1:32" x14ac:dyDescent="0.25">
      <c r="A260" s="44"/>
      <c r="B260" s="45"/>
      <c r="C260" s="45"/>
      <c r="D260" s="46"/>
      <c r="E260" s="46"/>
      <c r="F260" s="46"/>
      <c r="G260" s="47"/>
      <c r="H260" s="48"/>
      <c r="I260" s="49"/>
      <c r="J260" s="47"/>
      <c r="K260" s="49"/>
      <c r="L260" s="49"/>
      <c r="M260" s="47"/>
      <c r="N260" s="50"/>
      <c r="O260" s="49"/>
      <c r="P260" s="49"/>
      <c r="Q260" s="49"/>
      <c r="R260" s="49"/>
      <c r="S260" s="49"/>
      <c r="T260" s="49"/>
      <c r="U260" s="49"/>
      <c r="V260" s="49"/>
      <c r="W260" s="49"/>
      <c r="X260" s="46"/>
      <c r="Y260" s="46"/>
      <c r="Z260" s="46"/>
      <c r="AA260" s="52"/>
      <c r="AB260" s="53"/>
      <c r="AC260" s="54"/>
      <c r="AD260" s="54"/>
      <c r="AE260" s="54"/>
      <c r="AF260" s="54"/>
    </row>
    <row r="261" spans="1:32" x14ac:dyDescent="0.25">
      <c r="A261" s="44"/>
      <c r="B261" s="46"/>
      <c r="C261" s="45"/>
      <c r="D261" s="46"/>
      <c r="E261" s="46"/>
      <c r="F261" s="46"/>
      <c r="G261" s="47"/>
      <c r="H261" s="48"/>
      <c r="I261" s="49"/>
      <c r="J261" s="47"/>
      <c r="K261" s="49"/>
      <c r="L261" s="49"/>
      <c r="M261" s="47"/>
      <c r="N261" s="50"/>
      <c r="O261" s="49"/>
      <c r="P261" s="49"/>
      <c r="Q261" s="49"/>
      <c r="R261" s="49"/>
      <c r="S261" s="49"/>
      <c r="T261" s="49"/>
      <c r="U261" s="49"/>
      <c r="V261" s="49"/>
      <c r="W261" s="49"/>
      <c r="X261" s="46"/>
      <c r="Y261" s="46"/>
      <c r="Z261" s="46"/>
      <c r="AA261" s="52"/>
      <c r="AB261" s="53"/>
      <c r="AC261" s="54"/>
      <c r="AD261" s="54"/>
      <c r="AE261" s="54"/>
      <c r="AF261" s="54"/>
    </row>
    <row r="262" spans="1:32" x14ac:dyDescent="0.25">
      <c r="A262" s="44"/>
      <c r="B262" s="45"/>
      <c r="C262" s="45"/>
      <c r="D262" s="46"/>
      <c r="E262" s="46"/>
      <c r="F262" s="46"/>
      <c r="G262" s="47"/>
      <c r="H262" s="48"/>
      <c r="I262" s="49"/>
      <c r="J262" s="47"/>
      <c r="K262" s="49"/>
      <c r="L262" s="49"/>
      <c r="M262" s="47"/>
      <c r="N262" s="50"/>
      <c r="O262" s="49"/>
      <c r="P262" s="49"/>
      <c r="Q262" s="49"/>
      <c r="R262" s="49"/>
      <c r="S262" s="49"/>
      <c r="T262" s="49"/>
      <c r="U262" s="49"/>
      <c r="V262" s="49"/>
      <c r="W262" s="49"/>
      <c r="X262" s="46"/>
      <c r="Y262" s="46"/>
      <c r="Z262" s="46"/>
      <c r="AA262" s="52"/>
      <c r="AB262" s="53"/>
      <c r="AC262" s="54"/>
      <c r="AD262" s="54"/>
      <c r="AE262" s="54"/>
      <c r="AF262" s="54"/>
    </row>
    <row r="263" spans="1:32" x14ac:dyDescent="0.25">
      <c r="A263" s="44"/>
      <c r="B263" s="45"/>
      <c r="C263" s="45"/>
      <c r="D263" s="46"/>
      <c r="E263" s="46"/>
      <c r="F263" s="46"/>
      <c r="G263" s="47"/>
      <c r="H263" s="48"/>
      <c r="I263" s="49"/>
      <c r="J263" s="47"/>
      <c r="K263" s="49"/>
      <c r="L263" s="49"/>
      <c r="M263" s="47"/>
      <c r="N263" s="50"/>
      <c r="O263" s="49"/>
      <c r="P263" s="49"/>
      <c r="Q263" s="49"/>
      <c r="R263" s="49"/>
      <c r="S263" s="49"/>
      <c r="T263" s="49"/>
      <c r="U263" s="49"/>
      <c r="V263" s="49"/>
      <c r="W263" s="49"/>
      <c r="X263" s="46"/>
      <c r="Y263" s="46"/>
      <c r="Z263" s="46"/>
      <c r="AA263" s="52"/>
      <c r="AB263" s="53"/>
      <c r="AC263" s="54"/>
      <c r="AD263" s="54"/>
      <c r="AE263" s="54"/>
      <c r="AF263" s="54"/>
    </row>
    <row r="264" spans="1:32" x14ac:dyDescent="0.25">
      <c r="A264" s="44"/>
      <c r="B264" s="45"/>
      <c r="C264" s="45"/>
      <c r="D264" s="46"/>
      <c r="E264" s="46"/>
      <c r="F264" s="46"/>
      <c r="G264" s="47"/>
      <c r="H264" s="48"/>
      <c r="I264" s="49"/>
      <c r="J264" s="47"/>
      <c r="K264" s="49"/>
      <c r="L264" s="49"/>
      <c r="M264" s="47"/>
      <c r="N264" s="50"/>
      <c r="O264" s="49"/>
      <c r="P264" s="49"/>
      <c r="Q264" s="49"/>
      <c r="R264" s="49"/>
      <c r="S264" s="49"/>
      <c r="T264" s="49"/>
      <c r="U264" s="49"/>
      <c r="V264" s="49"/>
      <c r="W264" s="49"/>
      <c r="X264" s="46"/>
      <c r="Y264" s="46"/>
      <c r="Z264" s="46"/>
      <c r="AA264" s="52"/>
      <c r="AB264" s="53"/>
      <c r="AC264" s="54"/>
      <c r="AD264" s="54"/>
      <c r="AE264" s="54"/>
      <c r="AF264" s="54"/>
    </row>
    <row r="265" spans="1:32" x14ac:dyDescent="0.25">
      <c r="A265" s="44"/>
      <c r="B265" s="45"/>
      <c r="C265" s="45"/>
      <c r="D265" s="46"/>
      <c r="E265" s="46"/>
      <c r="F265" s="46"/>
      <c r="G265" s="47"/>
      <c r="H265" s="48"/>
      <c r="I265" s="49"/>
      <c r="J265" s="47"/>
      <c r="K265" s="49"/>
      <c r="L265" s="49"/>
      <c r="M265" s="47"/>
      <c r="N265" s="50"/>
      <c r="O265" s="49"/>
      <c r="P265" s="49"/>
      <c r="Q265" s="49"/>
      <c r="R265" s="49"/>
      <c r="S265" s="49"/>
      <c r="T265" s="49"/>
      <c r="U265" s="49"/>
      <c r="V265" s="49"/>
      <c r="W265" s="49"/>
      <c r="X265" s="46"/>
      <c r="Y265" s="46"/>
      <c r="Z265" s="46"/>
      <c r="AA265" s="52"/>
      <c r="AB265" s="53"/>
      <c r="AC265" s="54"/>
      <c r="AD265" s="54"/>
      <c r="AE265" s="54"/>
      <c r="AF265" s="54"/>
    </row>
    <row r="266" spans="1:32" x14ac:dyDescent="0.25">
      <c r="A266" s="44"/>
      <c r="B266" s="45"/>
      <c r="C266" s="45"/>
      <c r="D266" s="46"/>
      <c r="E266" s="46"/>
      <c r="F266" s="46"/>
      <c r="G266" s="47"/>
      <c r="H266" s="48"/>
      <c r="I266" s="49"/>
      <c r="J266" s="47"/>
      <c r="K266" s="49"/>
      <c r="L266" s="49"/>
      <c r="M266" s="47"/>
      <c r="N266" s="50"/>
      <c r="O266" s="49"/>
      <c r="P266" s="49"/>
      <c r="Q266" s="49"/>
      <c r="R266" s="49"/>
      <c r="S266" s="49"/>
      <c r="T266" s="49"/>
      <c r="U266" s="49"/>
      <c r="V266" s="49"/>
      <c r="W266" s="49"/>
      <c r="X266" s="46"/>
      <c r="Y266" s="46"/>
      <c r="Z266" s="46"/>
      <c r="AA266" s="52"/>
      <c r="AB266" s="53"/>
      <c r="AC266" s="54"/>
      <c r="AD266" s="54"/>
      <c r="AE266" s="54"/>
      <c r="AF266" s="54"/>
    </row>
    <row r="267" spans="1:32" x14ac:dyDescent="0.25">
      <c r="A267" s="44"/>
      <c r="B267" s="45"/>
      <c r="C267" s="45"/>
      <c r="D267" s="46"/>
      <c r="E267" s="46"/>
      <c r="F267" s="46"/>
      <c r="G267" s="47"/>
      <c r="H267" s="48"/>
      <c r="I267" s="49"/>
      <c r="J267" s="47"/>
      <c r="K267" s="49"/>
      <c r="L267" s="49"/>
      <c r="M267" s="47"/>
      <c r="N267" s="50"/>
      <c r="O267" s="49"/>
      <c r="P267" s="49"/>
      <c r="Q267" s="49"/>
      <c r="R267" s="49"/>
      <c r="S267" s="74"/>
      <c r="T267" s="49"/>
      <c r="U267" s="49"/>
      <c r="V267" s="49"/>
      <c r="W267" s="49"/>
      <c r="X267" s="46"/>
      <c r="Y267" s="46"/>
      <c r="Z267" s="46"/>
      <c r="AA267" s="52"/>
      <c r="AB267" s="53"/>
      <c r="AC267" s="54"/>
      <c r="AD267" s="54"/>
      <c r="AE267" s="54"/>
      <c r="AF267" s="54"/>
    </row>
    <row r="268" spans="1:32" x14ac:dyDescent="0.25">
      <c r="A268" s="44"/>
      <c r="B268" s="45"/>
      <c r="C268" s="45"/>
      <c r="D268" s="46"/>
      <c r="E268" s="46"/>
      <c r="F268" s="46"/>
      <c r="G268" s="47"/>
      <c r="H268" s="48"/>
      <c r="I268" s="49"/>
      <c r="J268" s="47"/>
      <c r="K268" s="49"/>
      <c r="L268" s="49"/>
      <c r="M268" s="47"/>
      <c r="N268" s="50"/>
      <c r="O268" s="49"/>
      <c r="P268" s="49"/>
      <c r="Q268" s="49"/>
      <c r="R268" s="49"/>
      <c r="S268" s="49"/>
      <c r="T268" s="49"/>
      <c r="U268" s="49"/>
      <c r="V268" s="49"/>
      <c r="W268" s="49"/>
      <c r="X268" s="46"/>
      <c r="Y268" s="46"/>
      <c r="Z268" s="46"/>
      <c r="AA268" s="52"/>
      <c r="AB268" s="53"/>
      <c r="AC268" s="54"/>
      <c r="AD268" s="54"/>
      <c r="AE268" s="54"/>
      <c r="AF268" s="54"/>
    </row>
    <row r="269" spans="1:32" x14ac:dyDescent="0.25">
      <c r="A269" s="60"/>
      <c r="B269" s="45"/>
      <c r="C269" s="45"/>
      <c r="D269" s="46"/>
      <c r="E269" s="46"/>
      <c r="F269" s="46"/>
      <c r="G269" s="47"/>
      <c r="H269" s="48"/>
      <c r="I269" s="49"/>
      <c r="J269" s="47"/>
      <c r="K269" s="49"/>
      <c r="L269" s="49"/>
      <c r="M269" s="47"/>
      <c r="N269" s="50"/>
      <c r="O269" s="49"/>
      <c r="P269" s="49"/>
      <c r="Q269" s="49"/>
      <c r="R269" s="49"/>
      <c r="S269" s="49"/>
      <c r="T269" s="49"/>
      <c r="U269" s="49"/>
      <c r="V269" s="49"/>
      <c r="W269" s="49"/>
      <c r="X269" s="46"/>
      <c r="Y269" s="46"/>
      <c r="Z269" s="46"/>
      <c r="AA269" s="52"/>
      <c r="AB269" s="53"/>
      <c r="AC269" s="54"/>
      <c r="AD269" s="54"/>
      <c r="AE269" s="54"/>
      <c r="AF269" s="54"/>
    </row>
    <row r="270" spans="1:32" x14ac:dyDescent="0.25">
      <c r="A270" s="44"/>
      <c r="B270" s="45"/>
      <c r="C270" s="45"/>
      <c r="D270" s="46"/>
      <c r="E270" s="46"/>
      <c r="F270" s="46"/>
      <c r="G270" s="47"/>
      <c r="H270" s="48"/>
      <c r="I270" s="49"/>
      <c r="J270" s="47"/>
      <c r="K270" s="49"/>
      <c r="L270" s="49"/>
      <c r="M270" s="47"/>
      <c r="N270" s="50"/>
      <c r="O270" s="49"/>
      <c r="P270" s="49"/>
      <c r="Q270" s="49"/>
      <c r="R270" s="49"/>
      <c r="S270" s="49"/>
      <c r="T270" s="49"/>
      <c r="U270" s="49"/>
      <c r="V270" s="49"/>
      <c r="W270" s="49"/>
      <c r="X270" s="46"/>
      <c r="Y270" s="46"/>
      <c r="Z270" s="46"/>
      <c r="AA270" s="52"/>
      <c r="AB270" s="53"/>
      <c r="AC270" s="54"/>
      <c r="AD270" s="54"/>
      <c r="AE270" s="54"/>
      <c r="AF270" s="54"/>
    </row>
    <row r="271" spans="1:32" x14ac:dyDescent="0.25">
      <c r="A271" s="44"/>
      <c r="B271" s="45"/>
      <c r="C271" s="45"/>
      <c r="D271" s="46"/>
      <c r="E271" s="46"/>
      <c r="F271" s="46"/>
      <c r="G271" s="47"/>
      <c r="H271" s="48"/>
      <c r="I271" s="49"/>
      <c r="J271" s="47"/>
      <c r="K271" s="49"/>
      <c r="L271" s="49"/>
      <c r="M271" s="47"/>
      <c r="N271" s="50"/>
      <c r="O271" s="49"/>
      <c r="P271" s="49"/>
      <c r="Q271" s="49"/>
      <c r="R271" s="49"/>
      <c r="S271" s="49"/>
      <c r="T271" s="49"/>
      <c r="U271" s="49"/>
      <c r="V271" s="49"/>
      <c r="W271" s="49"/>
      <c r="X271" s="46"/>
      <c r="Y271" s="46"/>
      <c r="Z271" s="46"/>
      <c r="AA271" s="52"/>
      <c r="AB271" s="53"/>
      <c r="AC271" s="54"/>
      <c r="AD271" s="54"/>
      <c r="AE271" s="54"/>
      <c r="AF271" s="54"/>
    </row>
    <row r="272" spans="1:32" x14ac:dyDescent="0.25">
      <c r="A272" s="44"/>
      <c r="B272" s="45"/>
      <c r="C272" s="45"/>
      <c r="D272" s="46"/>
      <c r="E272" s="46"/>
      <c r="F272" s="46"/>
      <c r="G272" s="47"/>
      <c r="H272" s="48"/>
      <c r="I272" s="49"/>
      <c r="J272" s="47"/>
      <c r="K272" s="49"/>
      <c r="L272" s="49"/>
      <c r="M272" s="47"/>
      <c r="N272" s="50"/>
      <c r="O272" s="49"/>
      <c r="P272" s="49"/>
      <c r="Q272" s="49"/>
      <c r="R272" s="49"/>
      <c r="S272" s="49"/>
      <c r="T272" s="49"/>
      <c r="U272" s="49"/>
      <c r="V272" s="49"/>
      <c r="W272" s="49"/>
      <c r="X272" s="46"/>
      <c r="Y272" s="46"/>
      <c r="Z272" s="46"/>
      <c r="AA272" s="52"/>
      <c r="AB272" s="53"/>
      <c r="AC272" s="54"/>
      <c r="AD272" s="54"/>
      <c r="AE272" s="54"/>
      <c r="AF272" s="54"/>
    </row>
    <row r="273" spans="1:32" x14ac:dyDescent="0.25">
      <c r="A273" s="60"/>
      <c r="B273" s="52"/>
      <c r="C273" s="45"/>
      <c r="D273" s="46"/>
      <c r="E273" s="46"/>
      <c r="F273" s="46"/>
      <c r="G273" s="47"/>
      <c r="H273" s="48"/>
      <c r="I273" s="49"/>
      <c r="J273" s="47"/>
      <c r="K273" s="49"/>
      <c r="L273" s="49"/>
      <c r="M273" s="47"/>
      <c r="N273" s="50"/>
      <c r="O273" s="49"/>
      <c r="P273" s="49"/>
      <c r="Q273" s="49"/>
      <c r="R273" s="49"/>
      <c r="S273" s="49"/>
      <c r="T273" s="49"/>
      <c r="U273" s="49"/>
      <c r="V273" s="49"/>
      <c r="W273" s="49"/>
      <c r="X273" s="46"/>
      <c r="Y273" s="46"/>
      <c r="Z273" s="46"/>
      <c r="AA273" s="52"/>
      <c r="AB273" s="53"/>
      <c r="AC273" s="54"/>
      <c r="AD273" s="54"/>
      <c r="AE273" s="54"/>
      <c r="AF273" s="54"/>
    </row>
    <row r="274" spans="1:32" x14ac:dyDescent="0.25">
      <c r="A274" s="44"/>
      <c r="B274" s="45"/>
      <c r="C274" s="45"/>
      <c r="D274" s="46"/>
      <c r="E274" s="46"/>
      <c r="F274" s="46"/>
      <c r="G274" s="47"/>
      <c r="H274" s="48"/>
      <c r="I274" s="49"/>
      <c r="J274" s="47"/>
      <c r="K274" s="49"/>
      <c r="L274" s="49"/>
      <c r="M274" s="47"/>
      <c r="N274" s="50"/>
      <c r="O274" s="49"/>
      <c r="P274" s="49"/>
      <c r="Q274" s="49"/>
      <c r="R274" s="49"/>
      <c r="S274" s="49"/>
      <c r="T274" s="49"/>
      <c r="U274" s="49"/>
      <c r="V274" s="49"/>
      <c r="W274" s="49"/>
      <c r="X274" s="46"/>
      <c r="Y274" s="46"/>
      <c r="Z274" s="46"/>
      <c r="AA274" s="52"/>
      <c r="AB274" s="53"/>
      <c r="AC274" s="54"/>
      <c r="AD274" s="54"/>
      <c r="AE274" s="54"/>
      <c r="AF274" s="54"/>
    </row>
    <row r="275" spans="1:32" x14ac:dyDescent="0.25">
      <c r="A275" s="71"/>
      <c r="B275" s="51"/>
      <c r="C275" s="51"/>
      <c r="D275" s="51"/>
      <c r="E275" s="51"/>
      <c r="F275" s="51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1"/>
      <c r="Y275" s="51"/>
      <c r="Z275" s="51"/>
      <c r="AA275" s="72"/>
      <c r="AB275" s="53"/>
      <c r="AC275" s="54"/>
      <c r="AD275" s="54"/>
      <c r="AE275" s="54"/>
      <c r="AF275" s="54"/>
    </row>
    <row r="276" spans="1:32" x14ac:dyDescent="0.25">
      <c r="A276" s="44"/>
      <c r="B276" s="45"/>
      <c r="C276" s="56"/>
      <c r="D276" s="46"/>
      <c r="E276" s="46"/>
      <c r="F276" s="46"/>
      <c r="G276" s="47"/>
      <c r="H276" s="48"/>
      <c r="I276" s="49"/>
      <c r="J276" s="47"/>
      <c r="K276" s="49"/>
      <c r="L276" s="49"/>
      <c r="M276" s="47"/>
      <c r="N276" s="50"/>
      <c r="O276" s="49"/>
      <c r="P276" s="49"/>
      <c r="Q276" s="49"/>
      <c r="R276" s="49"/>
      <c r="S276" s="49"/>
      <c r="T276" s="49"/>
      <c r="U276" s="49"/>
      <c r="V276" s="49"/>
      <c r="W276" s="49"/>
      <c r="X276" s="46"/>
      <c r="Y276" s="46"/>
      <c r="Z276" s="46"/>
      <c r="AA276" s="52"/>
      <c r="AB276" s="53"/>
      <c r="AC276" s="54"/>
      <c r="AD276" s="54"/>
      <c r="AE276" s="54"/>
      <c r="AF276" s="54"/>
    </row>
    <row r="277" spans="1:32" x14ac:dyDescent="0.25">
      <c r="A277" s="44"/>
      <c r="B277" s="45"/>
      <c r="C277" s="45"/>
      <c r="D277" s="46"/>
      <c r="E277" s="46"/>
      <c r="F277" s="46"/>
      <c r="G277" s="47"/>
      <c r="H277" s="48"/>
      <c r="I277" s="49"/>
      <c r="J277" s="47"/>
      <c r="K277" s="49"/>
      <c r="L277" s="49"/>
      <c r="M277" s="47"/>
      <c r="N277" s="50"/>
      <c r="O277" s="49"/>
      <c r="P277" s="49"/>
      <c r="Q277" s="49"/>
      <c r="R277" s="49"/>
      <c r="S277" s="49"/>
      <c r="T277" s="49"/>
      <c r="U277" s="49"/>
      <c r="V277" s="49"/>
      <c r="W277" s="49"/>
      <c r="X277" s="46"/>
      <c r="Y277" s="46"/>
      <c r="Z277" s="46"/>
      <c r="AA277" s="52"/>
      <c r="AB277" s="53"/>
      <c r="AC277" s="54"/>
      <c r="AD277" s="54"/>
      <c r="AE277" s="54"/>
      <c r="AF277" s="54"/>
    </row>
    <row r="278" spans="1:32" x14ac:dyDescent="0.25">
      <c r="A278" s="44"/>
      <c r="B278" s="45"/>
      <c r="C278" s="56"/>
      <c r="D278" s="46"/>
      <c r="E278" s="46"/>
      <c r="F278" s="46"/>
      <c r="G278" s="47"/>
      <c r="H278" s="48"/>
      <c r="I278" s="49"/>
      <c r="J278" s="47"/>
      <c r="K278" s="49"/>
      <c r="L278" s="49"/>
      <c r="M278" s="47"/>
      <c r="N278" s="50"/>
      <c r="O278" s="49"/>
      <c r="P278" s="49"/>
      <c r="Q278" s="49"/>
      <c r="R278" s="49"/>
      <c r="S278" s="49"/>
      <c r="T278" s="49"/>
      <c r="U278" s="49"/>
      <c r="V278" s="49"/>
      <c r="W278" s="49"/>
      <c r="X278" s="46"/>
      <c r="Y278" s="46"/>
      <c r="Z278" s="46"/>
      <c r="AA278" s="52"/>
      <c r="AB278" s="53"/>
      <c r="AC278" s="54"/>
      <c r="AD278" s="54"/>
      <c r="AE278" s="54"/>
      <c r="AF278" s="54"/>
    </row>
    <row r="279" spans="1:32" x14ac:dyDescent="0.25">
      <c r="A279" s="44"/>
      <c r="B279" s="45"/>
      <c r="C279" s="45"/>
      <c r="D279" s="46"/>
      <c r="E279" s="46"/>
      <c r="F279" s="46"/>
      <c r="G279" s="47"/>
      <c r="H279" s="48"/>
      <c r="I279" s="49"/>
      <c r="J279" s="47"/>
      <c r="K279" s="49"/>
      <c r="L279" s="49"/>
      <c r="M279" s="47"/>
      <c r="N279" s="50"/>
      <c r="O279" s="49"/>
      <c r="P279" s="49"/>
      <c r="Q279" s="49"/>
      <c r="R279" s="49"/>
      <c r="S279" s="49"/>
      <c r="T279" s="49"/>
      <c r="U279" s="49"/>
      <c r="V279" s="49"/>
      <c r="W279" s="49"/>
      <c r="X279" s="46"/>
      <c r="Y279" s="46"/>
      <c r="Z279" s="46"/>
      <c r="AA279" s="52"/>
      <c r="AB279" s="53"/>
      <c r="AC279" s="54"/>
      <c r="AD279" s="54"/>
      <c r="AE279" s="54"/>
      <c r="AF279" s="54"/>
    </row>
    <row r="280" spans="1:32" x14ac:dyDescent="0.25">
      <c r="A280" s="44"/>
      <c r="B280" s="46"/>
      <c r="C280" s="46"/>
      <c r="D280" s="46"/>
      <c r="E280" s="46"/>
      <c r="F280" s="46"/>
      <c r="G280" s="47"/>
      <c r="H280" s="48"/>
      <c r="I280" s="49"/>
      <c r="J280" s="47"/>
      <c r="K280" s="49"/>
      <c r="L280" s="49"/>
      <c r="M280" s="47"/>
      <c r="N280" s="50"/>
      <c r="O280" s="49"/>
      <c r="P280" s="49"/>
      <c r="Q280" s="49"/>
      <c r="R280" s="49"/>
      <c r="S280" s="49"/>
      <c r="T280" s="49"/>
      <c r="U280" s="49"/>
      <c r="V280" s="49"/>
      <c r="W280" s="49"/>
      <c r="X280" s="46"/>
      <c r="Y280" s="46"/>
      <c r="Z280" s="46"/>
      <c r="AA280" s="52"/>
      <c r="AB280" s="53"/>
      <c r="AC280" s="54"/>
      <c r="AD280" s="54"/>
      <c r="AE280" s="54"/>
      <c r="AF280" s="54"/>
    </row>
    <row r="281" spans="1:32" x14ac:dyDescent="0.25">
      <c r="A281" s="60"/>
      <c r="B281" s="52"/>
      <c r="C281" s="52"/>
      <c r="D281" s="46"/>
      <c r="E281" s="52"/>
      <c r="F281" s="52"/>
      <c r="G281" s="62"/>
      <c r="H281" s="63"/>
      <c r="I281" s="64"/>
      <c r="J281" s="62"/>
      <c r="K281" s="49"/>
      <c r="L281" s="64"/>
      <c r="M281" s="62"/>
      <c r="N281" s="65"/>
      <c r="O281" s="64"/>
      <c r="P281" s="64"/>
      <c r="Q281" s="64"/>
      <c r="R281" s="64"/>
      <c r="S281" s="64"/>
      <c r="T281" s="64"/>
      <c r="U281" s="64"/>
      <c r="V281" s="64"/>
      <c r="W281" s="64"/>
      <c r="X281" s="52"/>
      <c r="Y281" s="52"/>
      <c r="Z281" s="52"/>
      <c r="AA281" s="61"/>
      <c r="AB281" s="53"/>
      <c r="AC281" s="54"/>
      <c r="AD281" s="54"/>
      <c r="AE281" s="54"/>
      <c r="AF281" s="54"/>
    </row>
    <row r="282" spans="1:32" x14ac:dyDescent="0.25">
      <c r="A282" s="44"/>
      <c r="B282" s="45"/>
      <c r="C282" s="45"/>
      <c r="D282" s="46"/>
      <c r="E282" s="46"/>
      <c r="F282" s="46"/>
      <c r="G282" s="47"/>
      <c r="H282" s="48"/>
      <c r="I282" s="49"/>
      <c r="J282" s="47"/>
      <c r="K282" s="49"/>
      <c r="L282" s="49"/>
      <c r="M282" s="47"/>
      <c r="N282" s="50"/>
      <c r="O282" s="49"/>
      <c r="P282" s="49"/>
      <c r="Q282" s="49"/>
      <c r="R282" s="49"/>
      <c r="S282" s="49"/>
      <c r="T282" s="49"/>
      <c r="U282" s="49"/>
      <c r="V282" s="49"/>
      <c r="W282" s="49"/>
      <c r="X282" s="46"/>
      <c r="Y282" s="46"/>
      <c r="Z282" s="46"/>
      <c r="AA282" s="52"/>
      <c r="AB282" s="53"/>
      <c r="AC282" s="54"/>
      <c r="AD282" s="54"/>
      <c r="AE282" s="54"/>
      <c r="AF282" s="54"/>
    </row>
    <row r="283" spans="1:32" x14ac:dyDescent="0.25">
      <c r="A283" s="55"/>
      <c r="B283" s="45"/>
      <c r="C283" s="46"/>
      <c r="D283" s="46"/>
      <c r="E283" s="46"/>
      <c r="F283" s="46"/>
      <c r="G283" s="47"/>
      <c r="H283" s="48"/>
      <c r="I283" s="49"/>
      <c r="J283" s="47"/>
      <c r="K283" s="49"/>
      <c r="L283" s="49"/>
      <c r="M283" s="47"/>
      <c r="N283" s="50"/>
      <c r="O283" s="49"/>
      <c r="P283" s="49"/>
      <c r="Q283" s="49"/>
      <c r="R283" s="49"/>
      <c r="S283" s="49"/>
      <c r="T283" s="49"/>
      <c r="U283" s="49"/>
      <c r="V283" s="49"/>
      <c r="W283" s="49"/>
      <c r="X283" s="46"/>
      <c r="Y283" s="46"/>
      <c r="Z283" s="46"/>
      <c r="AA283" s="52"/>
      <c r="AB283" s="53"/>
      <c r="AC283" s="54"/>
      <c r="AD283" s="54"/>
      <c r="AE283" s="54"/>
      <c r="AF283" s="54"/>
    </row>
    <row r="284" spans="1:32" x14ac:dyDescent="0.25">
      <c r="A284" s="44"/>
      <c r="B284" s="45"/>
      <c r="C284" s="45"/>
      <c r="D284" s="46"/>
      <c r="E284" s="46"/>
      <c r="F284" s="46"/>
      <c r="G284" s="47"/>
      <c r="H284" s="48"/>
      <c r="I284" s="49"/>
      <c r="J284" s="47"/>
      <c r="K284" s="49"/>
      <c r="L284" s="49"/>
      <c r="M284" s="47"/>
      <c r="N284" s="50"/>
      <c r="O284" s="49"/>
      <c r="P284" s="49"/>
      <c r="Q284" s="49"/>
      <c r="R284" s="49"/>
      <c r="S284" s="49"/>
      <c r="T284" s="49"/>
      <c r="U284" s="49"/>
      <c r="V284" s="49"/>
      <c r="W284" s="49"/>
      <c r="X284" s="46"/>
      <c r="Y284" s="46"/>
      <c r="Z284" s="46"/>
      <c r="AA284" s="52"/>
      <c r="AB284" s="53"/>
      <c r="AC284" s="54"/>
      <c r="AD284" s="54"/>
      <c r="AE284" s="54"/>
      <c r="AF284" s="54"/>
    </row>
    <row r="285" spans="1:32" x14ac:dyDescent="0.25">
      <c r="A285" s="55"/>
      <c r="B285" s="46"/>
      <c r="C285" s="46"/>
      <c r="D285" s="46"/>
      <c r="E285" s="46"/>
      <c r="F285" s="46"/>
      <c r="G285" s="47"/>
      <c r="H285" s="48"/>
      <c r="I285" s="49"/>
      <c r="J285" s="47"/>
      <c r="K285" s="49"/>
      <c r="L285" s="49"/>
      <c r="M285" s="47"/>
      <c r="N285" s="50"/>
      <c r="O285" s="49"/>
      <c r="P285" s="49"/>
      <c r="Q285" s="49"/>
      <c r="R285" s="49"/>
      <c r="S285" s="49"/>
      <c r="T285" s="49"/>
      <c r="U285" s="49"/>
      <c r="V285" s="49"/>
      <c r="W285" s="49"/>
      <c r="X285" s="46"/>
      <c r="Y285" s="46"/>
      <c r="Z285" s="46"/>
      <c r="AA285" s="52"/>
      <c r="AB285" s="53"/>
      <c r="AC285" s="54"/>
      <c r="AD285" s="54"/>
      <c r="AE285" s="54"/>
      <c r="AF285" s="54"/>
    </row>
    <row r="286" spans="1:32" x14ac:dyDescent="0.25">
      <c r="A286" s="44"/>
      <c r="B286" s="45"/>
      <c r="C286" s="45"/>
      <c r="D286" s="46"/>
      <c r="E286" s="46"/>
      <c r="F286" s="46"/>
      <c r="G286" s="47"/>
      <c r="H286" s="48"/>
      <c r="I286" s="49"/>
      <c r="J286" s="47"/>
      <c r="K286" s="49"/>
      <c r="L286" s="49"/>
      <c r="M286" s="47"/>
      <c r="N286" s="50"/>
      <c r="O286" s="49"/>
      <c r="P286" s="49"/>
      <c r="Q286" s="49"/>
      <c r="R286" s="49"/>
      <c r="S286" s="49"/>
      <c r="T286" s="49"/>
      <c r="U286" s="49"/>
      <c r="V286" s="49"/>
      <c r="W286" s="49"/>
      <c r="X286" s="46"/>
      <c r="Y286" s="46"/>
      <c r="Z286" s="46"/>
      <c r="AA286" s="52"/>
      <c r="AB286" s="53"/>
      <c r="AC286" s="54"/>
      <c r="AD286" s="54"/>
      <c r="AE286" s="54"/>
      <c r="AF286" s="54"/>
    </row>
    <row r="287" spans="1:32" x14ac:dyDescent="0.25">
      <c r="A287" s="44"/>
      <c r="B287" s="45"/>
      <c r="C287" s="45"/>
      <c r="D287" s="46"/>
      <c r="E287" s="46"/>
      <c r="F287" s="46"/>
      <c r="G287" s="47"/>
      <c r="H287" s="48"/>
      <c r="I287" s="49"/>
      <c r="J287" s="47"/>
      <c r="K287" s="49"/>
      <c r="L287" s="49"/>
      <c r="M287" s="47"/>
      <c r="N287" s="50"/>
      <c r="O287" s="49"/>
      <c r="P287" s="49"/>
      <c r="Q287" s="49"/>
      <c r="R287" s="49"/>
      <c r="S287" s="49"/>
      <c r="T287" s="49"/>
      <c r="U287" s="49"/>
      <c r="V287" s="49"/>
      <c r="W287" s="49"/>
      <c r="X287" s="46"/>
      <c r="Y287" s="46"/>
      <c r="Z287" s="46"/>
      <c r="AA287" s="52"/>
      <c r="AB287" s="53"/>
      <c r="AC287" s="54"/>
      <c r="AD287" s="54"/>
      <c r="AE287" s="54"/>
      <c r="AF287" s="54"/>
    </row>
    <row r="288" spans="1:32" x14ac:dyDescent="0.25">
      <c r="A288" s="44"/>
      <c r="B288" s="45"/>
      <c r="C288" s="45"/>
      <c r="D288" s="46"/>
      <c r="E288" s="46"/>
      <c r="F288" s="46"/>
      <c r="G288" s="47"/>
      <c r="H288" s="48"/>
      <c r="I288" s="49"/>
      <c r="J288" s="47"/>
      <c r="K288" s="49"/>
      <c r="L288" s="49"/>
      <c r="M288" s="47"/>
      <c r="N288" s="50"/>
      <c r="O288" s="49"/>
      <c r="P288" s="49"/>
      <c r="Q288" s="49"/>
      <c r="R288" s="49"/>
      <c r="S288" s="49"/>
      <c r="T288" s="49"/>
      <c r="U288" s="49"/>
      <c r="V288" s="49"/>
      <c r="W288" s="49"/>
      <c r="X288" s="46"/>
      <c r="Y288" s="46"/>
      <c r="Z288" s="46"/>
      <c r="AA288" s="52"/>
      <c r="AB288" s="53"/>
      <c r="AC288" s="54"/>
      <c r="AD288" s="54"/>
      <c r="AE288" s="54"/>
      <c r="AF288" s="54"/>
    </row>
    <row r="289" spans="1:32" x14ac:dyDescent="0.25">
      <c r="A289" s="44"/>
      <c r="B289" s="45"/>
      <c r="C289" s="56"/>
      <c r="D289" s="46"/>
      <c r="E289" s="46"/>
      <c r="F289" s="46"/>
      <c r="G289" s="47"/>
      <c r="H289" s="48"/>
      <c r="I289" s="49"/>
      <c r="J289" s="47"/>
      <c r="K289" s="49"/>
      <c r="L289" s="49"/>
      <c r="M289" s="47"/>
      <c r="N289" s="50"/>
      <c r="O289" s="49"/>
      <c r="P289" s="49"/>
      <c r="Q289" s="49"/>
      <c r="R289" s="49"/>
      <c r="S289" s="49"/>
      <c r="T289" s="49"/>
      <c r="U289" s="49"/>
      <c r="V289" s="49"/>
      <c r="W289" s="49"/>
      <c r="X289" s="46"/>
      <c r="Y289" s="46"/>
      <c r="Z289" s="46"/>
      <c r="AA289" s="52"/>
      <c r="AB289" s="53"/>
      <c r="AC289" s="54"/>
      <c r="AD289" s="54"/>
      <c r="AE289" s="54"/>
      <c r="AF289" s="54"/>
    </row>
    <row r="290" spans="1:32" x14ac:dyDescent="0.25">
      <c r="A290" s="44"/>
      <c r="B290" s="45"/>
      <c r="C290" s="45"/>
      <c r="D290" s="46"/>
      <c r="E290" s="46"/>
      <c r="F290" s="46"/>
      <c r="G290" s="47"/>
      <c r="H290" s="48"/>
      <c r="I290" s="49"/>
      <c r="J290" s="47"/>
      <c r="K290" s="49"/>
      <c r="L290" s="49"/>
      <c r="M290" s="47"/>
      <c r="N290" s="50"/>
      <c r="O290" s="49"/>
      <c r="P290" s="49"/>
      <c r="Q290" s="49"/>
      <c r="R290" s="49"/>
      <c r="S290" s="49"/>
      <c r="T290" s="49"/>
      <c r="U290" s="49"/>
      <c r="V290" s="49"/>
      <c r="W290" s="49"/>
      <c r="X290" s="46"/>
      <c r="Y290" s="46"/>
      <c r="Z290" s="46"/>
      <c r="AA290" s="52"/>
      <c r="AB290" s="53"/>
      <c r="AC290" s="54"/>
      <c r="AD290" s="54"/>
      <c r="AE290" s="54"/>
      <c r="AF290" s="54"/>
    </row>
    <row r="291" spans="1:32" x14ac:dyDescent="0.25">
      <c r="A291" s="44"/>
      <c r="B291" s="45"/>
      <c r="C291" s="45"/>
      <c r="D291" s="46"/>
      <c r="E291" s="46"/>
      <c r="F291" s="46"/>
      <c r="G291" s="47"/>
      <c r="H291" s="48"/>
      <c r="I291" s="49"/>
      <c r="J291" s="47"/>
      <c r="K291" s="49"/>
      <c r="L291" s="49"/>
      <c r="M291" s="47"/>
      <c r="N291" s="50"/>
      <c r="O291" s="49"/>
      <c r="P291" s="49"/>
      <c r="Q291" s="49"/>
      <c r="R291" s="49"/>
      <c r="S291" s="49"/>
      <c r="T291" s="49"/>
      <c r="U291" s="49"/>
      <c r="V291" s="49"/>
      <c r="W291" s="49"/>
      <c r="X291" s="46"/>
      <c r="Y291" s="46"/>
      <c r="Z291" s="46"/>
      <c r="AA291" s="52"/>
      <c r="AB291" s="53"/>
      <c r="AC291" s="54"/>
      <c r="AD291" s="54"/>
      <c r="AE291" s="54"/>
      <c r="AF291" s="54"/>
    </row>
    <row r="292" spans="1:32" x14ac:dyDescent="0.25">
      <c r="A292" s="44"/>
      <c r="B292" s="45"/>
      <c r="C292" s="45"/>
      <c r="D292" s="46"/>
      <c r="E292" s="46"/>
      <c r="F292" s="46"/>
      <c r="G292" s="47"/>
      <c r="H292" s="48"/>
      <c r="I292" s="49"/>
      <c r="J292" s="47"/>
      <c r="K292" s="49"/>
      <c r="L292" s="49"/>
      <c r="M292" s="47"/>
      <c r="N292" s="50"/>
      <c r="O292" s="49"/>
      <c r="P292" s="49"/>
      <c r="Q292" s="49"/>
      <c r="R292" s="49"/>
      <c r="S292" s="49"/>
      <c r="T292" s="49"/>
      <c r="U292" s="49"/>
      <c r="V292" s="49"/>
      <c r="W292" s="49"/>
      <c r="X292" s="46"/>
      <c r="Y292" s="46"/>
      <c r="Z292" s="46"/>
      <c r="AA292" s="52"/>
      <c r="AB292" s="53"/>
      <c r="AC292" s="54"/>
      <c r="AD292" s="54"/>
      <c r="AE292" s="54"/>
      <c r="AF292" s="54"/>
    </row>
    <row r="293" spans="1:32" x14ac:dyDescent="0.25">
      <c r="A293" s="60"/>
      <c r="B293" s="45"/>
      <c r="C293" s="45"/>
      <c r="D293" s="46"/>
      <c r="E293" s="46"/>
      <c r="F293" s="46"/>
      <c r="G293" s="47"/>
      <c r="H293" s="48"/>
      <c r="I293" s="49"/>
      <c r="J293" s="47"/>
      <c r="K293" s="49"/>
      <c r="L293" s="49"/>
      <c r="M293" s="47"/>
      <c r="N293" s="50"/>
      <c r="O293" s="49"/>
      <c r="P293" s="49"/>
      <c r="Q293" s="49"/>
      <c r="R293" s="49"/>
      <c r="S293" s="49"/>
      <c r="T293" s="49"/>
      <c r="U293" s="49"/>
      <c r="V293" s="49"/>
      <c r="W293" s="49"/>
      <c r="X293" s="46"/>
      <c r="Y293" s="46"/>
      <c r="Z293" s="46"/>
      <c r="AA293" s="52"/>
      <c r="AB293" s="53"/>
      <c r="AC293" s="54"/>
      <c r="AD293" s="54"/>
      <c r="AE293" s="54"/>
      <c r="AF293" s="54"/>
    </row>
    <row r="294" spans="1:32" x14ac:dyDescent="0.25">
      <c r="A294" s="44"/>
      <c r="B294" s="45"/>
      <c r="C294" s="45"/>
      <c r="D294" s="46"/>
      <c r="E294" s="46"/>
      <c r="F294" s="46"/>
      <c r="G294" s="47"/>
      <c r="H294" s="48"/>
      <c r="I294" s="49"/>
      <c r="J294" s="47"/>
      <c r="K294" s="49"/>
      <c r="L294" s="49"/>
      <c r="M294" s="47"/>
      <c r="N294" s="50"/>
      <c r="O294" s="49"/>
      <c r="P294" s="49"/>
      <c r="Q294" s="49"/>
      <c r="R294" s="49"/>
      <c r="S294" s="49"/>
      <c r="T294" s="49"/>
      <c r="U294" s="49"/>
      <c r="V294" s="49"/>
      <c r="W294" s="49"/>
      <c r="X294" s="46"/>
      <c r="Y294" s="46"/>
      <c r="Z294" s="46"/>
      <c r="AA294" s="52"/>
      <c r="AB294" s="53"/>
      <c r="AC294" s="54"/>
      <c r="AD294" s="54"/>
      <c r="AE294" s="54"/>
      <c r="AF294" s="54"/>
    </row>
    <row r="295" spans="1:32" x14ac:dyDescent="0.25">
      <c r="A295" s="60"/>
      <c r="B295" s="52"/>
      <c r="C295" s="45"/>
      <c r="D295" s="46"/>
      <c r="E295" s="46"/>
      <c r="F295" s="46"/>
      <c r="G295" s="47"/>
      <c r="H295" s="48"/>
      <c r="I295" s="49"/>
      <c r="J295" s="47"/>
      <c r="K295" s="49"/>
      <c r="L295" s="49"/>
      <c r="M295" s="47"/>
      <c r="N295" s="50"/>
      <c r="O295" s="49"/>
      <c r="P295" s="49"/>
      <c r="Q295" s="49"/>
      <c r="R295" s="49"/>
      <c r="S295" s="49"/>
      <c r="T295" s="49"/>
      <c r="U295" s="49"/>
      <c r="V295" s="49"/>
      <c r="W295" s="49"/>
      <c r="X295" s="46"/>
      <c r="Y295" s="45"/>
      <c r="Z295" s="51"/>
      <c r="AA295" s="52"/>
      <c r="AB295" s="53"/>
      <c r="AC295" s="54"/>
      <c r="AD295" s="54"/>
      <c r="AE295" s="54"/>
      <c r="AF295" s="54"/>
    </row>
    <row r="296" spans="1:32" x14ac:dyDescent="0.25">
      <c r="A296" s="44"/>
      <c r="B296" s="45"/>
      <c r="C296" s="45"/>
      <c r="D296" s="46"/>
      <c r="E296" s="46"/>
      <c r="F296" s="46"/>
      <c r="G296" s="47"/>
      <c r="H296" s="48"/>
      <c r="I296" s="49"/>
      <c r="J296" s="47"/>
      <c r="K296" s="49"/>
      <c r="L296" s="49"/>
      <c r="M296" s="47"/>
      <c r="N296" s="50"/>
      <c r="O296" s="49"/>
      <c r="P296" s="49"/>
      <c r="Q296" s="49"/>
      <c r="R296" s="49"/>
      <c r="S296" s="49"/>
      <c r="T296" s="49"/>
      <c r="U296" s="49"/>
      <c r="V296" s="49"/>
      <c r="W296" s="49"/>
      <c r="X296" s="46"/>
      <c r="Y296" s="46"/>
      <c r="Z296" s="46"/>
      <c r="AA296" s="52"/>
      <c r="AB296" s="53"/>
      <c r="AC296" s="54"/>
      <c r="AD296" s="54"/>
      <c r="AE296" s="54"/>
      <c r="AF296" s="54"/>
    </row>
    <row r="297" spans="1:32" x14ac:dyDescent="0.25">
      <c r="A297" s="44"/>
      <c r="B297" s="45"/>
      <c r="C297" s="45"/>
      <c r="D297" s="46"/>
      <c r="E297" s="46"/>
      <c r="F297" s="46"/>
      <c r="G297" s="47"/>
      <c r="H297" s="48"/>
      <c r="I297" s="49"/>
      <c r="J297" s="47"/>
      <c r="K297" s="49"/>
      <c r="L297" s="49"/>
      <c r="M297" s="47"/>
      <c r="N297" s="50"/>
      <c r="O297" s="49"/>
      <c r="P297" s="49"/>
      <c r="Q297" s="49"/>
      <c r="R297" s="49"/>
      <c r="S297" s="49"/>
      <c r="T297" s="49"/>
      <c r="U297" s="49"/>
      <c r="V297" s="49"/>
      <c r="W297" s="49"/>
      <c r="X297" s="46"/>
      <c r="Y297" s="46"/>
      <c r="Z297" s="46"/>
      <c r="AA297" s="52"/>
      <c r="AB297" s="53"/>
      <c r="AC297" s="54"/>
      <c r="AD297" s="54"/>
      <c r="AE297" s="54"/>
      <c r="AF297" s="54"/>
    </row>
    <row r="298" spans="1:32" x14ac:dyDescent="0.25">
      <c r="A298" s="44"/>
      <c r="B298" s="45"/>
      <c r="C298" s="45"/>
      <c r="D298" s="46"/>
      <c r="E298" s="46"/>
      <c r="F298" s="46"/>
      <c r="G298" s="47"/>
      <c r="H298" s="48"/>
      <c r="I298" s="49"/>
      <c r="J298" s="47"/>
      <c r="K298" s="49"/>
      <c r="L298" s="49"/>
      <c r="M298" s="47"/>
      <c r="N298" s="50"/>
      <c r="O298" s="49"/>
      <c r="P298" s="49"/>
      <c r="Q298" s="49"/>
      <c r="R298" s="49"/>
      <c r="S298" s="49"/>
      <c r="T298" s="49"/>
      <c r="U298" s="49"/>
      <c r="V298" s="49"/>
      <c r="W298" s="49"/>
      <c r="X298" s="46"/>
      <c r="Y298" s="46"/>
      <c r="Z298" s="46"/>
      <c r="AA298" s="52"/>
      <c r="AB298" s="53"/>
      <c r="AC298" s="54"/>
      <c r="AD298" s="54"/>
      <c r="AE298" s="54"/>
      <c r="AF298" s="54"/>
    </row>
    <row r="299" spans="1:32" x14ac:dyDescent="0.25">
      <c r="A299" s="44"/>
      <c r="B299" s="45"/>
      <c r="C299" s="45"/>
      <c r="D299" s="46"/>
      <c r="E299" s="46"/>
      <c r="F299" s="46"/>
      <c r="G299" s="47"/>
      <c r="H299" s="48"/>
      <c r="I299" s="49"/>
      <c r="J299" s="47"/>
      <c r="K299" s="49"/>
      <c r="L299" s="49"/>
      <c r="M299" s="47"/>
      <c r="N299" s="50"/>
      <c r="O299" s="49"/>
      <c r="P299" s="49"/>
      <c r="Q299" s="49"/>
      <c r="R299" s="49"/>
      <c r="S299" s="49"/>
      <c r="T299" s="49"/>
      <c r="U299" s="49"/>
      <c r="V299" s="49"/>
      <c r="W299" s="49"/>
      <c r="X299" s="46"/>
      <c r="Y299" s="46"/>
      <c r="Z299" s="46"/>
      <c r="AA299" s="52"/>
      <c r="AB299" s="53"/>
      <c r="AC299" s="54"/>
      <c r="AD299" s="54"/>
      <c r="AE299" s="54"/>
      <c r="AF299" s="54"/>
    </row>
    <row r="300" spans="1:32" x14ac:dyDescent="0.25">
      <c r="A300" s="44"/>
      <c r="B300" s="45"/>
      <c r="C300" s="45"/>
      <c r="D300" s="46"/>
      <c r="E300" s="46"/>
      <c r="F300" s="46"/>
      <c r="G300" s="47"/>
      <c r="H300" s="48"/>
      <c r="I300" s="49"/>
      <c r="J300" s="47"/>
      <c r="K300" s="49"/>
      <c r="L300" s="49"/>
      <c r="M300" s="47"/>
      <c r="N300" s="50"/>
      <c r="O300" s="49"/>
      <c r="P300" s="49"/>
      <c r="Q300" s="49"/>
      <c r="R300" s="49"/>
      <c r="S300" s="49"/>
      <c r="T300" s="49"/>
      <c r="U300" s="49"/>
      <c r="V300" s="49"/>
      <c r="W300" s="49"/>
      <c r="X300" s="46"/>
      <c r="Y300" s="46"/>
      <c r="Z300" s="46"/>
      <c r="AA300" s="52"/>
      <c r="AB300" s="53"/>
      <c r="AC300" s="54"/>
      <c r="AD300" s="54"/>
      <c r="AE300" s="54"/>
      <c r="AF300" s="54"/>
    </row>
    <row r="301" spans="1:32" x14ac:dyDescent="0.25">
      <c r="A301" s="44"/>
      <c r="B301" s="45"/>
      <c r="C301" s="45"/>
      <c r="D301" s="46"/>
      <c r="E301" s="46"/>
      <c r="F301" s="46"/>
      <c r="G301" s="47"/>
      <c r="H301" s="48"/>
      <c r="I301" s="49"/>
      <c r="J301" s="47"/>
      <c r="K301" s="49"/>
      <c r="L301" s="49"/>
      <c r="M301" s="47"/>
      <c r="N301" s="50"/>
      <c r="O301" s="49"/>
      <c r="P301" s="49"/>
      <c r="Q301" s="49"/>
      <c r="R301" s="49"/>
      <c r="S301" s="49"/>
      <c r="T301" s="49"/>
      <c r="U301" s="49"/>
      <c r="V301" s="49"/>
      <c r="W301" s="49"/>
      <c r="X301" s="46"/>
      <c r="Y301" s="46"/>
      <c r="Z301" s="46"/>
      <c r="AA301" s="52"/>
      <c r="AB301" s="53"/>
      <c r="AC301" s="54"/>
      <c r="AD301" s="54"/>
      <c r="AE301" s="54"/>
      <c r="AF301" s="54"/>
    </row>
    <row r="302" spans="1:32" x14ac:dyDescent="0.25">
      <c r="A302" s="44"/>
      <c r="B302" s="45"/>
      <c r="C302" s="45"/>
      <c r="D302" s="46"/>
      <c r="E302" s="46"/>
      <c r="F302" s="46"/>
      <c r="G302" s="47"/>
      <c r="H302" s="48"/>
      <c r="I302" s="49"/>
      <c r="J302" s="47"/>
      <c r="K302" s="49"/>
      <c r="L302" s="49"/>
      <c r="M302" s="47"/>
      <c r="N302" s="50"/>
      <c r="O302" s="49"/>
      <c r="P302" s="49"/>
      <c r="Q302" s="49"/>
      <c r="R302" s="49"/>
      <c r="S302" s="49"/>
      <c r="T302" s="49"/>
      <c r="U302" s="49"/>
      <c r="V302" s="49"/>
      <c r="W302" s="49"/>
      <c r="X302" s="46"/>
      <c r="Y302" s="46"/>
      <c r="Z302" s="46"/>
      <c r="AA302" s="52"/>
      <c r="AB302" s="53"/>
      <c r="AC302" s="54"/>
      <c r="AD302" s="54"/>
      <c r="AE302" s="54"/>
      <c r="AF302" s="54"/>
    </row>
    <row r="303" spans="1:32" x14ac:dyDescent="0.25">
      <c r="A303" s="44"/>
      <c r="B303" s="45"/>
      <c r="C303" s="45"/>
      <c r="D303" s="46"/>
      <c r="E303" s="46"/>
      <c r="F303" s="46"/>
      <c r="G303" s="47"/>
      <c r="H303" s="48"/>
      <c r="I303" s="49"/>
      <c r="J303" s="47"/>
      <c r="K303" s="49"/>
      <c r="L303" s="49"/>
      <c r="M303" s="47"/>
      <c r="N303" s="50"/>
      <c r="O303" s="49"/>
      <c r="P303" s="49"/>
      <c r="Q303" s="49"/>
      <c r="R303" s="49"/>
      <c r="S303" s="49"/>
      <c r="T303" s="49"/>
      <c r="U303" s="49"/>
      <c r="V303" s="49"/>
      <c r="W303" s="49"/>
      <c r="X303" s="46"/>
      <c r="Y303" s="46"/>
      <c r="Z303" s="46"/>
      <c r="AA303" s="52"/>
      <c r="AB303" s="53"/>
      <c r="AC303" s="54"/>
      <c r="AD303" s="54"/>
      <c r="AE303" s="54"/>
      <c r="AF303" s="54"/>
    </row>
    <row r="304" spans="1:32" x14ac:dyDescent="0.25">
      <c r="A304" s="60"/>
      <c r="B304" s="52"/>
      <c r="C304" s="45"/>
      <c r="D304" s="46"/>
      <c r="E304" s="46"/>
      <c r="F304" s="46"/>
      <c r="G304" s="47"/>
      <c r="H304" s="48"/>
      <c r="I304" s="49"/>
      <c r="J304" s="47"/>
      <c r="K304" s="49"/>
      <c r="L304" s="49"/>
      <c r="M304" s="47"/>
      <c r="N304" s="50"/>
      <c r="O304" s="49"/>
      <c r="P304" s="49"/>
      <c r="Q304" s="49"/>
      <c r="R304" s="49"/>
      <c r="S304" s="74"/>
      <c r="T304" s="49"/>
      <c r="U304" s="49"/>
      <c r="V304" s="49"/>
      <c r="W304" s="49"/>
      <c r="X304" s="46"/>
      <c r="Y304" s="46"/>
      <c r="Z304" s="46"/>
      <c r="AA304" s="52"/>
      <c r="AB304" s="53"/>
      <c r="AC304" s="54"/>
      <c r="AD304" s="54"/>
      <c r="AE304" s="54"/>
      <c r="AF304" s="54"/>
    </row>
    <row r="305" spans="1:32" x14ac:dyDescent="0.25">
      <c r="A305" s="44"/>
      <c r="B305" s="45"/>
      <c r="C305" s="45"/>
      <c r="D305" s="46"/>
      <c r="E305" s="46"/>
      <c r="F305" s="46"/>
      <c r="G305" s="47"/>
      <c r="H305" s="48"/>
      <c r="I305" s="49"/>
      <c r="J305" s="47"/>
      <c r="K305" s="49"/>
      <c r="L305" s="49"/>
      <c r="M305" s="47"/>
      <c r="N305" s="50"/>
      <c r="O305" s="49"/>
      <c r="P305" s="49"/>
      <c r="Q305" s="49"/>
      <c r="R305" s="49"/>
      <c r="S305" s="49"/>
      <c r="T305" s="49"/>
      <c r="U305" s="49"/>
      <c r="V305" s="49"/>
      <c r="W305" s="49"/>
      <c r="X305" s="46"/>
      <c r="Y305" s="46"/>
      <c r="Z305" s="46"/>
      <c r="AA305" s="52"/>
      <c r="AB305" s="53"/>
      <c r="AC305" s="54"/>
      <c r="AD305" s="54"/>
      <c r="AE305" s="54"/>
      <c r="AF305" s="54"/>
    </row>
    <row r="306" spans="1:32" x14ac:dyDescent="0.25">
      <c r="A306" s="44"/>
      <c r="B306" s="45"/>
      <c r="C306" s="45"/>
      <c r="D306" s="46"/>
      <c r="E306" s="46"/>
      <c r="F306" s="46"/>
      <c r="G306" s="47"/>
      <c r="H306" s="48"/>
      <c r="I306" s="49"/>
      <c r="J306" s="47"/>
      <c r="K306" s="49"/>
      <c r="L306" s="49"/>
      <c r="M306" s="47"/>
      <c r="N306" s="50"/>
      <c r="O306" s="49"/>
      <c r="P306" s="49"/>
      <c r="Q306" s="49"/>
      <c r="R306" s="49"/>
      <c r="S306" s="49"/>
      <c r="T306" s="49"/>
      <c r="U306" s="49"/>
      <c r="V306" s="49"/>
      <c r="W306" s="49"/>
      <c r="X306" s="46"/>
      <c r="Y306" s="46"/>
      <c r="Z306" s="46"/>
      <c r="AA306" s="52"/>
      <c r="AB306" s="53"/>
      <c r="AC306" s="54"/>
      <c r="AD306" s="54"/>
      <c r="AE306" s="54"/>
      <c r="AF306" s="54"/>
    </row>
    <row r="307" spans="1:32" x14ac:dyDescent="0.25">
      <c r="A307" s="44"/>
      <c r="B307" s="45"/>
      <c r="C307" s="45"/>
      <c r="D307" s="46"/>
      <c r="E307" s="46"/>
      <c r="F307" s="46"/>
      <c r="G307" s="47"/>
      <c r="H307" s="48"/>
      <c r="I307" s="49"/>
      <c r="J307" s="47"/>
      <c r="K307" s="49"/>
      <c r="L307" s="49"/>
      <c r="M307" s="47"/>
      <c r="N307" s="50"/>
      <c r="O307" s="49"/>
      <c r="P307" s="49"/>
      <c r="Q307" s="49"/>
      <c r="R307" s="49"/>
      <c r="S307" s="49"/>
      <c r="T307" s="49"/>
      <c r="U307" s="49"/>
      <c r="V307" s="49"/>
      <c r="W307" s="49"/>
      <c r="X307" s="46"/>
      <c r="Y307" s="46"/>
      <c r="Z307" s="46"/>
      <c r="AA307" s="52"/>
      <c r="AB307" s="53"/>
      <c r="AC307" s="54"/>
      <c r="AD307" s="54"/>
      <c r="AE307" s="54"/>
      <c r="AF307" s="54"/>
    </row>
    <row r="308" spans="1:32" x14ac:dyDescent="0.25">
      <c r="A308" s="44"/>
      <c r="B308" s="45"/>
      <c r="C308" s="45"/>
      <c r="D308" s="46"/>
      <c r="E308" s="46"/>
      <c r="F308" s="46"/>
      <c r="G308" s="47"/>
      <c r="H308" s="48"/>
      <c r="I308" s="49"/>
      <c r="J308" s="47"/>
      <c r="K308" s="49"/>
      <c r="L308" s="49"/>
      <c r="M308" s="47"/>
      <c r="N308" s="50"/>
      <c r="O308" s="49"/>
      <c r="P308" s="49"/>
      <c r="Q308" s="49"/>
      <c r="R308" s="49"/>
      <c r="S308" s="49"/>
      <c r="T308" s="49"/>
      <c r="U308" s="49"/>
      <c r="V308" s="49"/>
      <c r="W308" s="49"/>
      <c r="X308" s="46"/>
      <c r="Y308" s="46"/>
      <c r="Z308" s="46"/>
      <c r="AA308" s="52"/>
      <c r="AB308" s="53"/>
      <c r="AC308" s="54"/>
      <c r="AD308" s="54"/>
      <c r="AE308" s="54"/>
      <c r="AF308" s="54"/>
    </row>
    <row r="309" spans="1:32" x14ac:dyDescent="0.25">
      <c r="A309" s="44"/>
      <c r="B309" s="45"/>
      <c r="C309" s="45"/>
      <c r="D309" s="46"/>
      <c r="E309" s="46"/>
      <c r="F309" s="46"/>
      <c r="G309" s="47"/>
      <c r="H309" s="48"/>
      <c r="I309" s="49"/>
      <c r="J309" s="47"/>
      <c r="K309" s="49"/>
      <c r="L309" s="49"/>
      <c r="M309" s="47"/>
      <c r="N309" s="50"/>
      <c r="O309" s="49"/>
      <c r="P309" s="49"/>
      <c r="Q309" s="49"/>
      <c r="R309" s="49"/>
      <c r="S309" s="49"/>
      <c r="T309" s="49"/>
      <c r="U309" s="49"/>
      <c r="V309" s="49"/>
      <c r="W309" s="49"/>
      <c r="X309" s="46"/>
      <c r="Y309" s="46"/>
      <c r="Z309" s="46"/>
      <c r="AA309" s="52"/>
      <c r="AB309" s="53"/>
      <c r="AC309" s="54"/>
      <c r="AD309" s="54"/>
      <c r="AE309" s="54"/>
      <c r="AF309" s="54"/>
    </row>
    <row r="310" spans="1:32" x14ac:dyDescent="0.25">
      <c r="A310" s="44"/>
      <c r="B310" s="45"/>
      <c r="C310" s="45"/>
      <c r="D310" s="46"/>
      <c r="E310" s="46"/>
      <c r="F310" s="46"/>
      <c r="G310" s="47"/>
      <c r="H310" s="48"/>
      <c r="I310" s="49"/>
      <c r="J310" s="47"/>
      <c r="K310" s="49"/>
      <c r="L310" s="49"/>
      <c r="M310" s="47"/>
      <c r="N310" s="50"/>
      <c r="O310" s="49"/>
      <c r="P310" s="49"/>
      <c r="Q310" s="49"/>
      <c r="R310" s="49"/>
      <c r="S310" s="49"/>
      <c r="T310" s="49"/>
      <c r="U310" s="49"/>
      <c r="V310" s="49"/>
      <c r="W310" s="49"/>
      <c r="X310" s="46"/>
      <c r="Y310" s="46"/>
      <c r="Z310" s="46"/>
      <c r="AA310" s="52"/>
      <c r="AB310" s="53"/>
      <c r="AC310" s="54"/>
      <c r="AD310" s="54"/>
      <c r="AE310" s="54"/>
      <c r="AF310" s="54"/>
    </row>
    <row r="311" spans="1:32" x14ac:dyDescent="0.25">
      <c r="A311" s="44"/>
      <c r="B311" s="45"/>
      <c r="C311" s="45"/>
      <c r="D311" s="46"/>
      <c r="E311" s="46"/>
      <c r="F311" s="46"/>
      <c r="G311" s="47"/>
      <c r="H311" s="48"/>
      <c r="I311" s="49"/>
      <c r="J311" s="47"/>
      <c r="K311" s="49"/>
      <c r="L311" s="49"/>
      <c r="M311" s="47"/>
      <c r="N311" s="50"/>
      <c r="O311" s="49"/>
      <c r="P311" s="49"/>
      <c r="Q311" s="49"/>
      <c r="R311" s="49"/>
      <c r="S311" s="49"/>
      <c r="T311" s="49"/>
      <c r="U311" s="49"/>
      <c r="V311" s="49"/>
      <c r="W311" s="49"/>
      <c r="X311" s="46"/>
      <c r="Y311" s="46"/>
      <c r="Z311" s="46"/>
      <c r="AA311" s="52"/>
      <c r="AB311" s="53"/>
      <c r="AC311" s="54"/>
      <c r="AD311" s="54"/>
      <c r="AE311" s="54"/>
      <c r="AF311" s="54"/>
    </row>
    <row r="312" spans="1:32" x14ac:dyDescent="0.25">
      <c r="A312" s="44"/>
      <c r="B312" s="45"/>
      <c r="C312" s="45"/>
      <c r="D312" s="46"/>
      <c r="E312" s="46"/>
      <c r="F312" s="46"/>
      <c r="G312" s="47"/>
      <c r="H312" s="48"/>
      <c r="I312" s="49"/>
      <c r="J312" s="47"/>
      <c r="K312" s="49"/>
      <c r="L312" s="49"/>
      <c r="M312" s="47"/>
      <c r="N312" s="50"/>
      <c r="O312" s="49"/>
      <c r="P312" s="49"/>
      <c r="Q312" s="49"/>
      <c r="R312" s="49"/>
      <c r="S312" s="49"/>
      <c r="T312" s="49"/>
      <c r="U312" s="49"/>
      <c r="V312" s="49"/>
      <c r="W312" s="49"/>
      <c r="X312" s="46"/>
      <c r="Y312" s="46"/>
      <c r="Z312" s="46"/>
      <c r="AA312" s="52"/>
      <c r="AB312" s="53"/>
      <c r="AC312" s="54"/>
      <c r="AD312" s="54"/>
      <c r="AE312" s="54"/>
      <c r="AF312" s="54"/>
    </row>
    <row r="313" spans="1:32" x14ac:dyDescent="0.25">
      <c r="A313" s="44"/>
      <c r="B313" s="45"/>
      <c r="C313" s="45"/>
      <c r="D313" s="46"/>
      <c r="E313" s="46"/>
      <c r="F313" s="46"/>
      <c r="G313" s="47"/>
      <c r="H313" s="48"/>
      <c r="I313" s="49"/>
      <c r="J313" s="47"/>
      <c r="K313" s="49"/>
      <c r="L313" s="49"/>
      <c r="M313" s="47"/>
      <c r="N313" s="50"/>
      <c r="O313" s="49"/>
      <c r="P313" s="49"/>
      <c r="Q313" s="49"/>
      <c r="R313" s="49"/>
      <c r="S313" s="49"/>
      <c r="T313" s="49"/>
      <c r="U313" s="49"/>
      <c r="V313" s="49"/>
      <c r="W313" s="49"/>
      <c r="X313" s="46"/>
      <c r="Y313" s="46"/>
      <c r="Z313" s="46"/>
      <c r="AA313" s="52"/>
      <c r="AB313" s="53"/>
      <c r="AC313" s="54"/>
      <c r="AD313" s="54"/>
      <c r="AE313" s="54"/>
      <c r="AF313" s="54"/>
    </row>
    <row r="314" spans="1:32" x14ac:dyDescent="0.25">
      <c r="A314" s="71"/>
      <c r="B314" s="51"/>
      <c r="C314" s="51"/>
      <c r="D314" s="51"/>
      <c r="E314" s="51"/>
      <c r="F314" s="51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1"/>
      <c r="Y314" s="51"/>
      <c r="Z314" s="51"/>
      <c r="AA314" s="72"/>
      <c r="AB314" s="53"/>
      <c r="AC314" s="54"/>
      <c r="AD314" s="54"/>
      <c r="AE314" s="54"/>
      <c r="AF314" s="54"/>
    </row>
    <row r="315" spans="1:32" x14ac:dyDescent="0.25">
      <c r="A315" s="55"/>
      <c r="B315" s="46"/>
      <c r="C315" s="46"/>
      <c r="D315" s="46"/>
      <c r="E315" s="46"/>
      <c r="F315" s="46"/>
      <c r="G315" s="47"/>
      <c r="H315" s="48"/>
      <c r="I315" s="49"/>
      <c r="J315" s="47"/>
      <c r="K315" s="49"/>
      <c r="L315" s="49"/>
      <c r="M315" s="47"/>
      <c r="N315" s="50"/>
      <c r="O315" s="49"/>
      <c r="P315" s="49"/>
      <c r="Q315" s="49"/>
      <c r="R315" s="49"/>
      <c r="S315" s="49"/>
      <c r="T315" s="49"/>
      <c r="U315" s="49"/>
      <c r="V315" s="49"/>
      <c r="W315" s="49"/>
      <c r="X315" s="46"/>
      <c r="Y315" s="46"/>
      <c r="Z315" s="46"/>
      <c r="AA315" s="52"/>
      <c r="AB315" s="53"/>
      <c r="AC315" s="54"/>
      <c r="AD315" s="54"/>
      <c r="AE315" s="54"/>
      <c r="AF315" s="54"/>
    </row>
    <row r="316" spans="1:32" x14ac:dyDescent="0.25">
      <c r="A316" s="44"/>
      <c r="B316" s="45"/>
      <c r="C316" s="45"/>
      <c r="D316" s="46"/>
      <c r="E316" s="46"/>
      <c r="F316" s="46"/>
      <c r="G316" s="47"/>
      <c r="H316" s="48"/>
      <c r="I316" s="49"/>
      <c r="J316" s="47"/>
      <c r="K316" s="49"/>
      <c r="L316" s="49"/>
      <c r="M316" s="47"/>
      <c r="N316" s="50"/>
      <c r="O316" s="49"/>
      <c r="P316" s="49"/>
      <c r="Q316" s="49"/>
      <c r="R316" s="49"/>
      <c r="S316" s="49"/>
      <c r="T316" s="49"/>
      <c r="U316" s="49"/>
      <c r="V316" s="49"/>
      <c r="W316" s="49"/>
      <c r="X316" s="46"/>
      <c r="Y316" s="46"/>
      <c r="Z316" s="46"/>
      <c r="AA316" s="52"/>
      <c r="AB316" s="53"/>
      <c r="AC316" s="54"/>
      <c r="AD316" s="54"/>
      <c r="AE316" s="54"/>
      <c r="AF316" s="54"/>
    </row>
    <row r="317" spans="1:32" x14ac:dyDescent="0.25">
      <c r="A317" s="44"/>
      <c r="B317" s="45"/>
      <c r="C317" s="56"/>
      <c r="D317" s="46"/>
      <c r="E317" s="46"/>
      <c r="F317" s="46"/>
      <c r="G317" s="47"/>
      <c r="H317" s="48"/>
      <c r="I317" s="49"/>
      <c r="J317" s="47"/>
      <c r="K317" s="49"/>
      <c r="L317" s="49"/>
      <c r="M317" s="47"/>
      <c r="N317" s="50"/>
      <c r="O317" s="49"/>
      <c r="P317" s="49"/>
      <c r="Q317" s="49"/>
      <c r="R317" s="49"/>
      <c r="S317" s="49"/>
      <c r="T317" s="49"/>
      <c r="U317" s="49"/>
      <c r="V317" s="49"/>
      <c r="W317" s="49"/>
      <c r="X317" s="46"/>
      <c r="Y317" s="46"/>
      <c r="Z317" s="46"/>
      <c r="AA317" s="52"/>
      <c r="AB317" s="53"/>
      <c r="AC317" s="54"/>
      <c r="AD317" s="54"/>
      <c r="AE317" s="54"/>
      <c r="AF317" s="54"/>
    </row>
    <row r="318" spans="1:32" x14ac:dyDescent="0.25">
      <c r="A318" s="44"/>
      <c r="B318" s="45"/>
      <c r="C318" s="45"/>
      <c r="D318" s="46"/>
      <c r="E318" s="46"/>
      <c r="F318" s="46"/>
      <c r="G318" s="47"/>
      <c r="H318" s="48"/>
      <c r="I318" s="49"/>
      <c r="J318" s="47"/>
      <c r="K318" s="49"/>
      <c r="L318" s="49"/>
      <c r="M318" s="47"/>
      <c r="N318" s="50"/>
      <c r="O318" s="49"/>
      <c r="P318" s="49"/>
      <c r="Q318" s="49"/>
      <c r="R318" s="49"/>
      <c r="S318" s="49"/>
      <c r="T318" s="49"/>
      <c r="U318" s="49"/>
      <c r="V318" s="49"/>
      <c r="W318" s="49"/>
      <c r="X318" s="46"/>
      <c r="Y318" s="46"/>
      <c r="Z318" s="46"/>
      <c r="AA318" s="52"/>
      <c r="AB318" s="53"/>
      <c r="AC318" s="54"/>
      <c r="AD318" s="54"/>
      <c r="AE318" s="54"/>
      <c r="AF318" s="54"/>
    </row>
    <row r="319" spans="1:32" x14ac:dyDescent="0.25">
      <c r="A319" s="60"/>
      <c r="B319" s="52"/>
      <c r="C319" s="45"/>
      <c r="D319" s="20"/>
      <c r="E319" s="46"/>
      <c r="F319" s="46"/>
      <c r="G319" s="47"/>
      <c r="H319" s="48"/>
      <c r="I319" s="49"/>
      <c r="J319" s="47"/>
      <c r="K319" s="49"/>
      <c r="L319" s="49"/>
      <c r="M319" s="47"/>
      <c r="N319" s="50"/>
      <c r="O319" s="49"/>
      <c r="P319" s="49"/>
      <c r="Q319" s="49"/>
      <c r="R319" s="49"/>
      <c r="S319" s="49"/>
      <c r="T319" s="49"/>
      <c r="U319" s="49"/>
      <c r="V319" s="49"/>
      <c r="W319" s="49"/>
      <c r="X319" s="46"/>
      <c r="Y319" s="45"/>
      <c r="Z319" s="45"/>
      <c r="AA319" s="52"/>
      <c r="AB319" s="53"/>
      <c r="AC319" s="54"/>
      <c r="AD319" s="54"/>
      <c r="AE319" s="54"/>
      <c r="AF319" s="54"/>
    </row>
    <row r="320" spans="1:32" x14ac:dyDescent="0.25">
      <c r="A320" s="44"/>
      <c r="B320" s="45"/>
      <c r="C320" s="45"/>
      <c r="D320" s="46"/>
      <c r="E320" s="46"/>
      <c r="F320" s="46"/>
      <c r="G320" s="47"/>
      <c r="H320" s="48"/>
      <c r="I320" s="49"/>
      <c r="J320" s="47"/>
      <c r="K320" s="49"/>
      <c r="L320" s="49"/>
      <c r="M320" s="47"/>
      <c r="N320" s="50"/>
      <c r="O320" s="49"/>
      <c r="P320" s="49"/>
      <c r="Q320" s="49"/>
      <c r="R320" s="49"/>
      <c r="S320" s="49"/>
      <c r="T320" s="49"/>
      <c r="U320" s="49"/>
      <c r="V320" s="49"/>
      <c r="W320" s="49"/>
      <c r="X320" s="46"/>
      <c r="Y320" s="46"/>
      <c r="Z320" s="46"/>
      <c r="AA320" s="52"/>
      <c r="AB320" s="53"/>
      <c r="AC320" s="54"/>
      <c r="AD320" s="54"/>
      <c r="AE320" s="54"/>
      <c r="AF320" s="54"/>
    </row>
    <row r="321" spans="1:32" x14ac:dyDescent="0.25">
      <c r="A321" s="44"/>
      <c r="B321" s="45"/>
      <c r="C321" s="45"/>
      <c r="D321" s="46"/>
      <c r="E321" s="46"/>
      <c r="F321" s="46"/>
      <c r="G321" s="47"/>
      <c r="H321" s="48"/>
      <c r="I321" s="49"/>
      <c r="J321" s="47"/>
      <c r="K321" s="49"/>
      <c r="L321" s="49"/>
      <c r="M321" s="47"/>
      <c r="N321" s="50"/>
      <c r="O321" s="49"/>
      <c r="P321" s="49"/>
      <c r="Q321" s="49"/>
      <c r="R321" s="49"/>
      <c r="S321" s="49"/>
      <c r="T321" s="49"/>
      <c r="U321" s="49"/>
      <c r="V321" s="49"/>
      <c r="W321" s="49"/>
      <c r="X321" s="46"/>
      <c r="Y321" s="46"/>
      <c r="Z321" s="46"/>
      <c r="AA321" s="52"/>
      <c r="AB321" s="53"/>
      <c r="AC321" s="54"/>
      <c r="AD321" s="54"/>
      <c r="AE321" s="54"/>
      <c r="AF321" s="54"/>
    </row>
    <row r="322" spans="1:32" x14ac:dyDescent="0.25">
      <c r="A322" s="44"/>
      <c r="B322" s="45"/>
      <c r="C322" s="45"/>
      <c r="D322" s="46"/>
      <c r="E322" s="46"/>
      <c r="F322" s="46"/>
      <c r="G322" s="47"/>
      <c r="H322" s="48"/>
      <c r="I322" s="49"/>
      <c r="J322" s="47"/>
      <c r="K322" s="49"/>
      <c r="L322" s="49"/>
      <c r="M322" s="47"/>
      <c r="N322" s="50"/>
      <c r="O322" s="49"/>
      <c r="P322" s="49"/>
      <c r="Q322" s="49"/>
      <c r="R322" s="49"/>
      <c r="S322" s="49"/>
      <c r="T322" s="49"/>
      <c r="U322" s="49"/>
      <c r="V322" s="49"/>
      <c r="W322" s="49"/>
      <c r="X322" s="46"/>
      <c r="Y322" s="46"/>
      <c r="Z322" s="46"/>
      <c r="AA322" s="52"/>
      <c r="AB322" s="53"/>
      <c r="AC322" s="54"/>
      <c r="AD322" s="54"/>
      <c r="AE322" s="54"/>
      <c r="AF322" s="54"/>
    </row>
    <row r="323" spans="1:32" x14ac:dyDescent="0.25">
      <c r="A323" s="44"/>
      <c r="B323" s="45"/>
      <c r="C323" s="45"/>
      <c r="D323" s="46"/>
      <c r="E323" s="46"/>
      <c r="F323" s="46"/>
      <c r="G323" s="47"/>
      <c r="H323" s="48"/>
      <c r="I323" s="49"/>
      <c r="J323" s="47"/>
      <c r="K323" s="49"/>
      <c r="L323" s="49"/>
      <c r="M323" s="47"/>
      <c r="N323" s="50"/>
      <c r="O323" s="49"/>
      <c r="P323" s="49"/>
      <c r="Q323" s="49"/>
      <c r="R323" s="49"/>
      <c r="S323" s="49"/>
      <c r="T323" s="49"/>
      <c r="U323" s="49"/>
      <c r="V323" s="49"/>
      <c r="W323" s="49"/>
      <c r="X323" s="46"/>
      <c r="Y323" s="46"/>
      <c r="Z323" s="46"/>
      <c r="AA323" s="52"/>
      <c r="AB323" s="53"/>
      <c r="AC323" s="54"/>
      <c r="AD323" s="54"/>
      <c r="AE323" s="54"/>
      <c r="AF323" s="54"/>
    </row>
    <row r="324" spans="1:32" x14ac:dyDescent="0.25">
      <c r="A324" s="44"/>
      <c r="B324" s="45"/>
      <c r="C324" s="45"/>
      <c r="D324" s="46"/>
      <c r="E324" s="46"/>
      <c r="F324" s="46"/>
      <c r="G324" s="47"/>
      <c r="H324" s="48"/>
      <c r="I324" s="49"/>
      <c r="J324" s="47"/>
      <c r="K324" s="49"/>
      <c r="L324" s="49"/>
      <c r="M324" s="47"/>
      <c r="N324" s="50"/>
      <c r="O324" s="49"/>
      <c r="P324" s="49"/>
      <c r="Q324" s="49"/>
      <c r="R324" s="49"/>
      <c r="S324" s="49"/>
      <c r="T324" s="49"/>
      <c r="U324" s="49"/>
      <c r="V324" s="49"/>
      <c r="W324" s="49"/>
      <c r="X324" s="46"/>
      <c r="Y324" s="46"/>
      <c r="Z324" s="46"/>
      <c r="AA324" s="52"/>
      <c r="AB324" s="53"/>
      <c r="AC324" s="54"/>
      <c r="AD324" s="54"/>
      <c r="AE324" s="54"/>
      <c r="AF324" s="54"/>
    </row>
    <row r="325" spans="1:32" x14ac:dyDescent="0.25">
      <c r="A325" s="44"/>
      <c r="B325" s="45"/>
      <c r="C325" s="45"/>
      <c r="D325" s="46"/>
      <c r="E325" s="46"/>
      <c r="F325" s="46"/>
      <c r="G325" s="47"/>
      <c r="H325" s="48"/>
      <c r="I325" s="49"/>
      <c r="J325" s="47"/>
      <c r="K325" s="49"/>
      <c r="L325" s="49"/>
      <c r="M325" s="47"/>
      <c r="N325" s="50"/>
      <c r="O325" s="49"/>
      <c r="P325" s="49"/>
      <c r="Q325" s="49"/>
      <c r="R325" s="49"/>
      <c r="S325" s="49"/>
      <c r="T325" s="49"/>
      <c r="U325" s="49"/>
      <c r="V325" s="49"/>
      <c r="W325" s="49"/>
      <c r="X325" s="46"/>
      <c r="Y325" s="46"/>
      <c r="Z325" s="46"/>
      <c r="AA325" s="52"/>
      <c r="AB325" s="53"/>
      <c r="AC325" s="54"/>
      <c r="AD325" s="54"/>
      <c r="AE325" s="54"/>
      <c r="AF325" s="54"/>
    </row>
    <row r="326" spans="1:32" x14ac:dyDescent="0.25">
      <c r="A326" s="44"/>
      <c r="B326" s="45"/>
      <c r="C326" s="56"/>
      <c r="D326" s="81"/>
      <c r="E326" s="46"/>
      <c r="F326" s="46"/>
      <c r="G326" s="47"/>
      <c r="H326" s="48"/>
      <c r="I326" s="49"/>
      <c r="J326" s="47"/>
      <c r="K326" s="49"/>
      <c r="L326" s="49"/>
      <c r="M326" s="47"/>
      <c r="N326" s="50"/>
      <c r="O326" s="49"/>
      <c r="P326" s="49"/>
      <c r="Q326" s="49"/>
      <c r="R326" s="49"/>
      <c r="S326" s="49"/>
      <c r="T326" s="49"/>
      <c r="U326" s="49"/>
      <c r="V326" s="49"/>
      <c r="W326" s="49"/>
      <c r="X326" s="46"/>
      <c r="Y326" s="46"/>
      <c r="Z326" s="46"/>
      <c r="AA326" s="52"/>
      <c r="AB326" s="53"/>
      <c r="AC326" s="54"/>
      <c r="AD326" s="54"/>
      <c r="AE326" s="54"/>
      <c r="AF326" s="54"/>
    </row>
    <row r="327" spans="1:32" x14ac:dyDescent="0.25">
      <c r="A327" s="44"/>
      <c r="B327" s="45"/>
      <c r="C327" s="45"/>
      <c r="D327" s="46"/>
      <c r="E327" s="46"/>
      <c r="F327" s="46"/>
      <c r="G327" s="47"/>
      <c r="H327" s="48"/>
      <c r="I327" s="49"/>
      <c r="J327" s="47"/>
      <c r="K327" s="49"/>
      <c r="L327" s="49"/>
      <c r="M327" s="47"/>
      <c r="N327" s="50"/>
      <c r="O327" s="49"/>
      <c r="P327" s="49"/>
      <c r="Q327" s="49"/>
      <c r="R327" s="49"/>
      <c r="S327" s="49"/>
      <c r="T327" s="49"/>
      <c r="U327" s="49"/>
      <c r="V327" s="49"/>
      <c r="W327" s="49"/>
      <c r="X327" s="46"/>
      <c r="Y327" s="46"/>
      <c r="Z327" s="46"/>
      <c r="AA327" s="52"/>
      <c r="AB327" s="53"/>
      <c r="AC327" s="54"/>
      <c r="AD327" s="54"/>
      <c r="AE327" s="54"/>
      <c r="AF327" s="54"/>
    </row>
    <row r="328" spans="1:32" x14ac:dyDescent="0.25">
      <c r="A328" s="44"/>
      <c r="B328" s="45"/>
      <c r="C328" s="45"/>
      <c r="D328" s="46"/>
      <c r="E328" s="46"/>
      <c r="F328" s="46"/>
      <c r="G328" s="47"/>
      <c r="H328" s="48"/>
      <c r="I328" s="49"/>
      <c r="J328" s="47"/>
      <c r="K328" s="49"/>
      <c r="L328" s="49"/>
      <c r="M328" s="47"/>
      <c r="N328" s="50"/>
      <c r="O328" s="49"/>
      <c r="P328" s="49"/>
      <c r="Q328" s="49"/>
      <c r="R328" s="49"/>
      <c r="S328" s="49"/>
      <c r="T328" s="49"/>
      <c r="U328" s="49"/>
      <c r="V328" s="49"/>
      <c r="W328" s="49"/>
      <c r="X328" s="46"/>
      <c r="Y328" s="46"/>
      <c r="Z328" s="46"/>
      <c r="AA328" s="52"/>
      <c r="AB328" s="53"/>
      <c r="AC328" s="54"/>
      <c r="AD328" s="54"/>
      <c r="AE328" s="54"/>
      <c r="AF328" s="54"/>
    </row>
    <row r="329" spans="1:32" x14ac:dyDescent="0.25">
      <c r="A329" s="71"/>
      <c r="B329" s="51"/>
      <c r="C329" s="51"/>
      <c r="D329" s="51"/>
      <c r="E329" s="51"/>
      <c r="F329" s="51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1"/>
      <c r="Y329" s="51"/>
      <c r="Z329" s="51"/>
      <c r="AA329" s="72"/>
      <c r="AB329" s="53"/>
      <c r="AC329" s="54"/>
      <c r="AD329" s="54"/>
      <c r="AE329" s="54"/>
      <c r="AF329" s="54"/>
    </row>
    <row r="330" spans="1:32" x14ac:dyDescent="0.25">
      <c r="A330" s="44"/>
      <c r="B330" s="45"/>
      <c r="C330" s="45"/>
      <c r="D330" s="46"/>
      <c r="E330" s="46"/>
      <c r="F330" s="46"/>
      <c r="G330" s="47"/>
      <c r="H330" s="48"/>
      <c r="I330" s="49"/>
      <c r="J330" s="47"/>
      <c r="K330" s="49"/>
      <c r="L330" s="49"/>
      <c r="M330" s="47"/>
      <c r="N330" s="50"/>
      <c r="O330" s="49"/>
      <c r="P330" s="49"/>
      <c r="Q330" s="49"/>
      <c r="R330" s="49"/>
      <c r="S330" s="49"/>
      <c r="T330" s="49"/>
      <c r="U330" s="49"/>
      <c r="V330" s="49"/>
      <c r="W330" s="49"/>
      <c r="X330" s="46"/>
      <c r="Y330" s="46"/>
      <c r="Z330" s="46"/>
      <c r="AA330" s="52"/>
      <c r="AB330" s="53"/>
      <c r="AC330" s="54"/>
      <c r="AD330" s="54"/>
      <c r="AE330" s="54"/>
      <c r="AF330" s="54"/>
    </row>
    <row r="331" spans="1:32" x14ac:dyDescent="0.25">
      <c r="A331" s="71"/>
      <c r="B331" s="51"/>
      <c r="C331" s="51"/>
      <c r="D331" s="51"/>
      <c r="E331" s="51"/>
      <c r="F331" s="51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1"/>
      <c r="Y331" s="51"/>
      <c r="Z331" s="51"/>
      <c r="AA331" s="72"/>
      <c r="AB331" s="53"/>
      <c r="AC331" s="54"/>
      <c r="AD331" s="54"/>
      <c r="AE331" s="54"/>
      <c r="AF331" s="54"/>
    </row>
    <row r="332" spans="1:32" x14ac:dyDescent="0.25">
      <c r="A332" s="44"/>
      <c r="B332" s="45"/>
      <c r="C332" s="45"/>
      <c r="D332" s="46"/>
      <c r="E332" s="46"/>
      <c r="F332" s="46"/>
      <c r="G332" s="47"/>
      <c r="H332" s="48"/>
      <c r="I332" s="49"/>
      <c r="J332" s="47"/>
      <c r="K332" s="49"/>
      <c r="L332" s="49"/>
      <c r="M332" s="47"/>
      <c r="N332" s="50"/>
      <c r="O332" s="49"/>
      <c r="P332" s="49"/>
      <c r="Q332" s="49"/>
      <c r="R332" s="49"/>
      <c r="S332" s="49"/>
      <c r="T332" s="49"/>
      <c r="U332" s="49"/>
      <c r="V332" s="49"/>
      <c r="W332" s="49"/>
      <c r="X332" s="46"/>
      <c r="Y332" s="46"/>
      <c r="Z332" s="46"/>
      <c r="AA332" s="52"/>
      <c r="AB332" s="53"/>
      <c r="AC332" s="54"/>
      <c r="AD332" s="54"/>
      <c r="AE332" s="54"/>
      <c r="AF332" s="54"/>
    </row>
    <row r="333" spans="1:32" x14ac:dyDescent="0.25">
      <c r="A333" s="44"/>
      <c r="B333" s="45"/>
      <c r="C333" s="45"/>
      <c r="D333" s="46"/>
      <c r="E333" s="46"/>
      <c r="F333" s="46"/>
      <c r="G333" s="47"/>
      <c r="H333" s="48"/>
      <c r="I333" s="49"/>
      <c r="J333" s="47"/>
      <c r="K333" s="49"/>
      <c r="L333" s="49"/>
      <c r="M333" s="47"/>
      <c r="N333" s="50"/>
      <c r="O333" s="49"/>
      <c r="P333" s="49"/>
      <c r="Q333" s="49"/>
      <c r="R333" s="49"/>
      <c r="S333" s="49"/>
      <c r="T333" s="49"/>
      <c r="U333" s="49"/>
      <c r="V333" s="49"/>
      <c r="W333" s="49"/>
      <c r="X333" s="46"/>
      <c r="Y333" s="46"/>
      <c r="Z333" s="46"/>
      <c r="AA333" s="52"/>
      <c r="AB333" s="53"/>
      <c r="AC333" s="54"/>
      <c r="AD333" s="54"/>
      <c r="AE333" s="54"/>
      <c r="AF333" s="54"/>
    </row>
    <row r="334" spans="1:32" x14ac:dyDescent="0.25">
      <c r="A334" s="60"/>
      <c r="B334" s="52"/>
      <c r="C334" s="45"/>
      <c r="D334" s="46"/>
      <c r="E334" s="46"/>
      <c r="F334" s="46"/>
      <c r="G334" s="47"/>
      <c r="H334" s="48"/>
      <c r="I334" s="49"/>
      <c r="J334" s="47"/>
      <c r="K334" s="49"/>
      <c r="L334" s="49"/>
      <c r="M334" s="47"/>
      <c r="N334" s="50"/>
      <c r="O334" s="49"/>
      <c r="P334" s="49"/>
      <c r="Q334" s="49"/>
      <c r="R334" s="49"/>
      <c r="S334" s="49"/>
      <c r="T334" s="49"/>
      <c r="U334" s="49"/>
      <c r="V334" s="49"/>
      <c r="W334" s="49"/>
      <c r="X334" s="46"/>
      <c r="Y334" s="46"/>
      <c r="Z334" s="46"/>
      <c r="AA334" s="52"/>
      <c r="AB334" s="53"/>
      <c r="AC334" s="54"/>
      <c r="AD334" s="54"/>
      <c r="AE334" s="54"/>
      <c r="AF334" s="54"/>
    </row>
    <row r="335" spans="1:32" x14ac:dyDescent="0.25">
      <c r="A335" s="44"/>
      <c r="B335" s="45"/>
      <c r="C335" s="45"/>
      <c r="D335" s="46"/>
      <c r="E335" s="46"/>
      <c r="F335" s="46"/>
      <c r="G335" s="47"/>
      <c r="H335" s="48"/>
      <c r="I335" s="49"/>
      <c r="J335" s="47"/>
      <c r="K335" s="49"/>
      <c r="L335" s="49"/>
      <c r="M335" s="47"/>
      <c r="N335" s="50"/>
      <c r="O335" s="49"/>
      <c r="P335" s="49"/>
      <c r="Q335" s="49"/>
      <c r="R335" s="49"/>
      <c r="S335" s="49"/>
      <c r="T335" s="49"/>
      <c r="U335" s="49"/>
      <c r="V335" s="49"/>
      <c r="W335" s="49"/>
      <c r="X335" s="46"/>
      <c r="Y335" s="46"/>
      <c r="Z335" s="46"/>
      <c r="AA335" s="52"/>
      <c r="AB335" s="53"/>
      <c r="AC335" s="54"/>
      <c r="AD335" s="54"/>
      <c r="AE335" s="54"/>
      <c r="AF335" s="54"/>
    </row>
    <row r="336" spans="1:32" x14ac:dyDescent="0.25">
      <c r="A336" s="44"/>
      <c r="B336" s="45"/>
      <c r="C336" s="45"/>
      <c r="D336" s="46"/>
      <c r="E336" s="46"/>
      <c r="F336" s="46"/>
      <c r="G336" s="47"/>
      <c r="H336" s="48"/>
      <c r="I336" s="49"/>
      <c r="J336" s="47"/>
      <c r="K336" s="49"/>
      <c r="L336" s="49"/>
      <c r="M336" s="47"/>
      <c r="N336" s="50"/>
      <c r="O336" s="49"/>
      <c r="P336" s="49"/>
      <c r="Q336" s="49"/>
      <c r="R336" s="49"/>
      <c r="S336" s="49"/>
      <c r="T336" s="49"/>
      <c r="U336" s="49"/>
      <c r="V336" s="49"/>
      <c r="W336" s="49"/>
      <c r="X336" s="46"/>
      <c r="Y336" s="46"/>
      <c r="Z336" s="46"/>
      <c r="AA336" s="52"/>
      <c r="AB336" s="53"/>
      <c r="AC336" s="54"/>
      <c r="AD336" s="54"/>
      <c r="AE336" s="54"/>
      <c r="AF336" s="54"/>
    </row>
    <row r="337" spans="1:32" x14ac:dyDescent="0.25">
      <c r="A337" s="55"/>
      <c r="B337" s="46"/>
      <c r="C337" s="46"/>
      <c r="D337" s="46"/>
      <c r="E337" s="46"/>
      <c r="F337" s="46"/>
      <c r="G337" s="47"/>
      <c r="H337" s="48"/>
      <c r="I337" s="49"/>
      <c r="J337" s="47"/>
      <c r="K337" s="49"/>
      <c r="L337" s="49"/>
      <c r="M337" s="47"/>
      <c r="N337" s="50"/>
      <c r="O337" s="49"/>
      <c r="P337" s="49"/>
      <c r="Q337" s="49"/>
      <c r="R337" s="49"/>
      <c r="S337" s="49"/>
      <c r="T337" s="49"/>
      <c r="U337" s="49"/>
      <c r="V337" s="49"/>
      <c r="W337" s="49"/>
      <c r="X337" s="46"/>
      <c r="Y337" s="46"/>
      <c r="Z337" s="46"/>
      <c r="AA337" s="52"/>
      <c r="AB337" s="53"/>
      <c r="AC337" s="54"/>
      <c r="AD337" s="54"/>
      <c r="AE337" s="54"/>
      <c r="AF337" s="54"/>
    </row>
    <row r="338" spans="1:32" x14ac:dyDescent="0.25">
      <c r="A338" s="44"/>
      <c r="B338" s="45"/>
      <c r="C338" s="45"/>
      <c r="D338" s="46"/>
      <c r="E338" s="46"/>
      <c r="F338" s="46"/>
      <c r="G338" s="47"/>
      <c r="H338" s="48"/>
      <c r="I338" s="49"/>
      <c r="J338" s="47"/>
      <c r="K338" s="49"/>
      <c r="L338" s="49"/>
      <c r="M338" s="47"/>
      <c r="N338" s="50"/>
      <c r="O338" s="49"/>
      <c r="P338" s="49"/>
      <c r="Q338" s="49"/>
      <c r="R338" s="49"/>
      <c r="S338" s="49"/>
      <c r="T338" s="49"/>
      <c r="U338" s="49"/>
      <c r="V338" s="49"/>
      <c r="W338" s="49"/>
      <c r="X338" s="46"/>
      <c r="Y338" s="46"/>
      <c r="Z338" s="46"/>
      <c r="AA338" s="52"/>
      <c r="AB338" s="53"/>
      <c r="AC338" s="54"/>
      <c r="AD338" s="54"/>
      <c r="AE338" s="54"/>
      <c r="AF338" s="54"/>
    </row>
    <row r="339" spans="1:32" x14ac:dyDescent="0.25">
      <c r="A339" s="44"/>
      <c r="B339" s="45"/>
      <c r="C339" s="52"/>
      <c r="D339" s="52"/>
      <c r="E339" s="52"/>
      <c r="F339" s="52"/>
      <c r="G339" s="62"/>
      <c r="H339" s="63"/>
      <c r="I339" s="64"/>
      <c r="J339" s="62"/>
      <c r="K339" s="49"/>
      <c r="L339" s="64"/>
      <c r="M339" s="62"/>
      <c r="N339" s="65"/>
      <c r="O339" s="64"/>
      <c r="P339" s="64"/>
      <c r="Q339" s="64"/>
      <c r="R339" s="64"/>
      <c r="S339" s="64"/>
      <c r="T339" s="64"/>
      <c r="U339" s="64"/>
      <c r="V339" s="64"/>
      <c r="W339" s="64"/>
      <c r="X339" s="52"/>
      <c r="Y339" s="52"/>
      <c r="Z339" s="52"/>
      <c r="AA339" s="61"/>
      <c r="AB339" s="53"/>
      <c r="AC339" s="54"/>
      <c r="AD339" s="54"/>
      <c r="AE339" s="54"/>
      <c r="AF339" s="54"/>
    </row>
    <row r="340" spans="1:32" x14ac:dyDescent="0.25">
      <c r="A340" s="44"/>
      <c r="B340" s="45"/>
      <c r="C340" s="45"/>
      <c r="D340" s="46"/>
      <c r="E340" s="46"/>
      <c r="F340" s="46"/>
      <c r="G340" s="47"/>
      <c r="H340" s="48"/>
      <c r="I340" s="49"/>
      <c r="J340" s="47"/>
      <c r="K340" s="49"/>
      <c r="L340" s="49"/>
      <c r="M340" s="47"/>
      <c r="N340" s="50"/>
      <c r="O340" s="49"/>
      <c r="P340" s="49"/>
      <c r="Q340" s="49"/>
      <c r="R340" s="49"/>
      <c r="S340" s="49"/>
      <c r="T340" s="49"/>
      <c r="U340" s="49"/>
      <c r="V340" s="49"/>
      <c r="W340" s="49"/>
      <c r="X340" s="46"/>
      <c r="Y340" s="46"/>
      <c r="Z340" s="46"/>
      <c r="AA340" s="52"/>
      <c r="AB340" s="53"/>
      <c r="AC340" s="54"/>
      <c r="AD340" s="54"/>
      <c r="AE340" s="54"/>
      <c r="AF340" s="54"/>
    </row>
    <row r="341" spans="1:32" x14ac:dyDescent="0.25">
      <c r="A341" s="44"/>
      <c r="B341" s="45"/>
      <c r="C341" s="45"/>
      <c r="D341" s="46"/>
      <c r="E341" s="46"/>
      <c r="F341" s="46"/>
      <c r="G341" s="47"/>
      <c r="H341" s="48"/>
      <c r="I341" s="49"/>
      <c r="J341" s="47"/>
      <c r="K341" s="49"/>
      <c r="L341" s="49"/>
      <c r="M341" s="47"/>
      <c r="N341" s="50"/>
      <c r="O341" s="49"/>
      <c r="P341" s="49"/>
      <c r="Q341" s="49"/>
      <c r="R341" s="49"/>
      <c r="S341" s="49"/>
      <c r="T341" s="49"/>
      <c r="U341" s="49"/>
      <c r="V341" s="49"/>
      <c r="W341" s="49"/>
      <c r="X341" s="46"/>
      <c r="Y341" s="46"/>
      <c r="Z341" s="46"/>
      <c r="AA341" s="52"/>
      <c r="AB341" s="53"/>
      <c r="AC341" s="54"/>
      <c r="AD341" s="54"/>
      <c r="AE341" s="54"/>
    </row>
    <row r="342" spans="1:32" x14ac:dyDescent="0.25">
      <c r="A342" s="44"/>
      <c r="B342" s="45"/>
      <c r="C342" s="45"/>
      <c r="D342" s="46"/>
      <c r="E342" s="46"/>
      <c r="F342" s="46"/>
      <c r="G342" s="47"/>
      <c r="H342" s="48"/>
      <c r="I342" s="49"/>
      <c r="J342" s="47"/>
      <c r="K342" s="49"/>
      <c r="L342" s="49"/>
      <c r="M342" s="47"/>
      <c r="N342" s="50"/>
      <c r="O342" s="49"/>
      <c r="P342" s="49"/>
      <c r="Q342" s="49"/>
      <c r="R342" s="49"/>
      <c r="S342" s="49"/>
      <c r="T342" s="49"/>
      <c r="U342" s="49"/>
      <c r="V342" s="49"/>
      <c r="W342" s="49"/>
      <c r="X342" s="46"/>
      <c r="Y342" s="46"/>
      <c r="Z342" s="46"/>
      <c r="AA342" s="52"/>
      <c r="AB342" s="53"/>
      <c r="AC342" s="54"/>
      <c r="AD342" s="54"/>
      <c r="AE342" s="54"/>
    </row>
    <row r="343" spans="1:32" x14ac:dyDescent="0.25">
      <c r="A343" s="60"/>
      <c r="B343" s="52"/>
      <c r="C343" s="45"/>
      <c r="D343" s="46"/>
      <c r="E343" s="46"/>
      <c r="F343" s="46"/>
      <c r="G343" s="47"/>
      <c r="H343" s="48"/>
      <c r="I343" s="49"/>
      <c r="J343" s="47"/>
      <c r="K343" s="49"/>
      <c r="L343" s="49"/>
      <c r="M343" s="47"/>
      <c r="N343" s="50"/>
      <c r="O343" s="49"/>
      <c r="P343" s="49"/>
      <c r="Q343" s="49"/>
      <c r="R343" s="49"/>
      <c r="S343" s="49"/>
      <c r="T343" s="49"/>
      <c r="U343" s="49"/>
      <c r="V343" s="49"/>
      <c r="W343" s="49"/>
      <c r="X343" s="46"/>
      <c r="Y343" s="45"/>
      <c r="Z343" s="45"/>
      <c r="AA343" s="52"/>
      <c r="AB343" s="53"/>
      <c r="AC343" s="54"/>
      <c r="AD343" s="54"/>
      <c r="AE343" s="54"/>
    </row>
    <row r="344" spans="1:32" x14ac:dyDescent="0.25">
      <c r="A344" s="44"/>
      <c r="B344" s="45"/>
      <c r="C344" s="45"/>
      <c r="D344" s="46"/>
      <c r="E344" s="46"/>
      <c r="F344" s="46"/>
      <c r="G344" s="47"/>
      <c r="H344" s="48"/>
      <c r="I344" s="49"/>
      <c r="J344" s="47"/>
      <c r="K344" s="49"/>
      <c r="L344" s="49"/>
      <c r="M344" s="47"/>
      <c r="N344" s="50"/>
      <c r="O344" s="49"/>
      <c r="P344" s="49"/>
      <c r="Q344" s="49"/>
      <c r="R344" s="49"/>
      <c r="S344" s="49"/>
      <c r="T344" s="49"/>
      <c r="U344" s="49"/>
      <c r="V344" s="49"/>
      <c r="W344" s="49"/>
      <c r="X344" s="46"/>
      <c r="Y344" s="46"/>
      <c r="Z344" s="46"/>
      <c r="AA344" s="52"/>
      <c r="AB344" s="53"/>
      <c r="AC344" s="54"/>
      <c r="AD344" s="54"/>
      <c r="AE344" s="54"/>
    </row>
    <row r="345" spans="1:32" x14ac:dyDescent="0.25">
      <c r="A345" s="44"/>
      <c r="B345" s="45"/>
      <c r="C345" s="45"/>
      <c r="D345" s="46"/>
      <c r="E345" s="46"/>
      <c r="F345" s="46"/>
      <c r="G345" s="47"/>
      <c r="H345" s="48"/>
      <c r="I345" s="49"/>
      <c r="J345" s="47"/>
      <c r="K345" s="49"/>
      <c r="L345" s="49"/>
      <c r="M345" s="47"/>
      <c r="N345" s="50"/>
      <c r="O345" s="49"/>
      <c r="P345" s="49"/>
      <c r="Q345" s="49"/>
      <c r="R345" s="49"/>
      <c r="S345" s="49"/>
      <c r="T345" s="49"/>
      <c r="U345" s="49"/>
      <c r="V345" s="49"/>
      <c r="W345" s="49"/>
      <c r="X345" s="46"/>
      <c r="Y345" s="46"/>
      <c r="Z345" s="46"/>
      <c r="AA345" s="52"/>
      <c r="AB345" s="53"/>
      <c r="AC345" s="54"/>
      <c r="AD345" s="54"/>
      <c r="AE345" s="54"/>
    </row>
    <row r="346" spans="1:32" x14ac:dyDescent="0.25">
      <c r="A346" s="69"/>
      <c r="B346" s="45"/>
      <c r="C346" s="45"/>
      <c r="D346" s="46"/>
      <c r="E346" s="46"/>
      <c r="F346" s="46"/>
      <c r="G346" s="47"/>
      <c r="H346" s="48"/>
      <c r="I346" s="49"/>
      <c r="J346" s="47"/>
      <c r="K346" s="49"/>
      <c r="L346" s="49"/>
      <c r="M346" s="47"/>
      <c r="N346" s="50"/>
      <c r="O346" s="49"/>
      <c r="P346" s="49"/>
      <c r="Q346" s="49"/>
      <c r="R346" s="49"/>
      <c r="S346" s="49"/>
      <c r="T346" s="49"/>
      <c r="U346" s="49"/>
      <c r="V346" s="49"/>
      <c r="W346" s="49"/>
      <c r="X346" s="46"/>
      <c r="Y346" s="46"/>
      <c r="Z346" s="46"/>
      <c r="AA346" s="52"/>
      <c r="AB346" s="53"/>
      <c r="AC346" s="54"/>
      <c r="AD346" s="54"/>
      <c r="AE346" s="54"/>
    </row>
    <row r="347" spans="1:32" x14ac:dyDescent="0.25">
      <c r="A347" s="60"/>
      <c r="B347" s="52"/>
      <c r="C347" s="45"/>
      <c r="D347" s="46"/>
      <c r="E347" s="46"/>
      <c r="F347" s="46"/>
      <c r="G347" s="47"/>
      <c r="H347" s="48"/>
      <c r="I347" s="49"/>
      <c r="J347" s="47"/>
      <c r="K347" s="49"/>
      <c r="L347" s="49"/>
      <c r="M347" s="47"/>
      <c r="N347" s="50"/>
      <c r="O347" s="49"/>
      <c r="P347" s="49"/>
      <c r="Q347" s="49"/>
      <c r="R347" s="49"/>
      <c r="S347" s="49"/>
      <c r="T347" s="49"/>
      <c r="U347" s="49"/>
      <c r="V347" s="49"/>
      <c r="W347" s="49"/>
      <c r="X347" s="46"/>
      <c r="Y347" s="45"/>
      <c r="Z347" s="45"/>
      <c r="AA347" s="52"/>
      <c r="AB347" s="53"/>
      <c r="AC347" s="54"/>
      <c r="AD347" s="54"/>
      <c r="AE347" s="54"/>
    </row>
    <row r="348" spans="1:32" x14ac:dyDescent="0.25">
      <c r="A348" s="44"/>
      <c r="B348" s="45"/>
      <c r="C348" s="45"/>
      <c r="D348" s="46"/>
      <c r="E348" s="46"/>
      <c r="F348" s="46"/>
      <c r="G348" s="47"/>
      <c r="H348" s="48"/>
      <c r="I348" s="49"/>
      <c r="J348" s="47"/>
      <c r="K348" s="49"/>
      <c r="L348" s="49"/>
      <c r="M348" s="47"/>
      <c r="N348" s="50"/>
      <c r="O348" s="49"/>
      <c r="P348" s="49"/>
      <c r="Q348" s="49"/>
      <c r="R348" s="49"/>
      <c r="S348" s="49"/>
      <c r="T348" s="49"/>
      <c r="U348" s="49"/>
      <c r="V348" s="49"/>
      <c r="W348" s="49"/>
      <c r="X348" s="46"/>
      <c r="Y348" s="46"/>
      <c r="Z348" s="46"/>
      <c r="AA348" s="52"/>
      <c r="AB348" s="53"/>
      <c r="AC348" s="54"/>
      <c r="AD348" s="54"/>
      <c r="AE348" s="54"/>
    </row>
    <row r="349" spans="1:32" x14ac:dyDescent="0.25">
      <c r="A349" s="44"/>
      <c r="B349" s="45"/>
      <c r="C349" s="45"/>
      <c r="D349" s="46"/>
      <c r="E349" s="46"/>
      <c r="F349" s="46"/>
      <c r="G349" s="47"/>
      <c r="H349" s="48"/>
      <c r="I349" s="49"/>
      <c r="J349" s="47"/>
      <c r="K349" s="49"/>
      <c r="L349" s="49"/>
      <c r="M349" s="47"/>
      <c r="N349" s="50"/>
      <c r="O349" s="49"/>
      <c r="P349" s="49"/>
      <c r="Q349" s="49"/>
      <c r="R349" s="49"/>
      <c r="S349" s="49"/>
      <c r="T349" s="49"/>
      <c r="U349" s="49"/>
      <c r="V349" s="49"/>
      <c r="W349" s="49"/>
      <c r="X349" s="46"/>
      <c r="Y349" s="46"/>
      <c r="Z349" s="46"/>
      <c r="AA349" s="52"/>
      <c r="AB349" s="53"/>
      <c r="AC349" s="54"/>
      <c r="AD349" s="54"/>
      <c r="AE349" s="54"/>
    </row>
    <row r="350" spans="1:32" x14ac:dyDescent="0.25">
      <c r="A350" s="60"/>
      <c r="B350" s="52"/>
      <c r="C350" s="52"/>
      <c r="D350" s="46"/>
      <c r="E350" s="46"/>
      <c r="F350" s="46"/>
      <c r="G350" s="47"/>
      <c r="H350" s="48"/>
      <c r="I350" s="49"/>
      <c r="J350" s="47"/>
      <c r="K350" s="49"/>
      <c r="L350" s="49"/>
      <c r="M350" s="47"/>
      <c r="N350" s="50"/>
      <c r="O350" s="49"/>
      <c r="P350" s="49"/>
      <c r="Q350" s="49"/>
      <c r="R350" s="49"/>
      <c r="S350" s="49"/>
      <c r="T350" s="49"/>
      <c r="U350" s="49"/>
      <c r="V350" s="49"/>
      <c r="W350" s="49"/>
      <c r="X350" s="46"/>
      <c r="Y350" s="46"/>
      <c r="Z350" s="46"/>
      <c r="AA350" s="61"/>
      <c r="AB350" s="53"/>
      <c r="AC350" s="54"/>
      <c r="AD350" s="54"/>
      <c r="AE350" s="54"/>
    </row>
    <row r="351" spans="1:32" x14ac:dyDescent="0.25">
      <c r="A351" s="44"/>
      <c r="B351" s="45"/>
      <c r="C351" s="45"/>
      <c r="D351" s="46"/>
      <c r="E351" s="46"/>
      <c r="F351" s="46"/>
      <c r="G351" s="47"/>
      <c r="H351" s="48"/>
      <c r="I351" s="49"/>
      <c r="J351" s="47"/>
      <c r="K351" s="49"/>
      <c r="L351" s="49"/>
      <c r="M351" s="47"/>
      <c r="N351" s="50"/>
      <c r="O351" s="49"/>
      <c r="P351" s="49"/>
      <c r="Q351" s="49"/>
      <c r="R351" s="49"/>
      <c r="S351" s="49"/>
      <c r="T351" s="49"/>
      <c r="U351" s="49"/>
      <c r="V351" s="49"/>
      <c r="W351" s="49"/>
      <c r="X351" s="46"/>
      <c r="Y351" s="46"/>
      <c r="Z351" s="46"/>
      <c r="AA351" s="52"/>
      <c r="AB351" s="53"/>
      <c r="AC351" s="54"/>
      <c r="AD351" s="54"/>
      <c r="AE351" s="54"/>
    </row>
    <row r="352" spans="1:32" x14ac:dyDescent="0.25">
      <c r="A352" s="55"/>
      <c r="B352" s="46"/>
      <c r="C352" s="46"/>
      <c r="D352" s="46"/>
      <c r="E352" s="46"/>
      <c r="F352" s="46"/>
      <c r="G352" s="47"/>
      <c r="H352" s="48"/>
      <c r="I352" s="49"/>
      <c r="J352" s="47"/>
      <c r="K352" s="49"/>
      <c r="L352" s="49"/>
      <c r="M352" s="47"/>
      <c r="N352" s="50"/>
      <c r="O352" s="49"/>
      <c r="P352" s="49"/>
      <c r="Q352" s="49"/>
      <c r="R352" s="49"/>
      <c r="S352" s="49"/>
      <c r="T352" s="49"/>
      <c r="U352" s="49"/>
      <c r="V352" s="49"/>
      <c r="W352" s="49"/>
      <c r="X352" s="46"/>
      <c r="Y352" s="46"/>
      <c r="Z352" s="46"/>
      <c r="AA352" s="52"/>
      <c r="AB352" s="53"/>
      <c r="AC352" s="54"/>
      <c r="AD352" s="54"/>
      <c r="AE352" s="54"/>
    </row>
    <row r="353" spans="1:31" x14ac:dyDescent="0.25">
      <c r="A353" s="44"/>
      <c r="B353" s="45"/>
      <c r="C353" s="45"/>
      <c r="D353" s="20"/>
      <c r="E353" s="46"/>
      <c r="F353" s="46"/>
      <c r="G353" s="47"/>
      <c r="H353" s="48"/>
      <c r="I353" s="49"/>
      <c r="J353" s="47"/>
      <c r="K353" s="49"/>
      <c r="L353" s="49"/>
      <c r="M353" s="47"/>
      <c r="N353" s="50"/>
      <c r="O353" s="49"/>
      <c r="P353" s="49"/>
      <c r="Q353" s="49"/>
      <c r="R353" s="49"/>
      <c r="S353" s="49"/>
      <c r="T353" s="49"/>
      <c r="U353" s="49"/>
      <c r="V353" s="49"/>
      <c r="W353" s="49"/>
      <c r="X353" s="46"/>
      <c r="Y353" s="46"/>
      <c r="Z353" s="46"/>
      <c r="AA353" s="52"/>
      <c r="AB353" s="53"/>
      <c r="AC353" s="54"/>
      <c r="AD353" s="54"/>
      <c r="AE353" s="54"/>
    </row>
    <row r="354" spans="1:31" x14ac:dyDescent="0.25">
      <c r="A354" s="44"/>
      <c r="B354" s="45"/>
      <c r="C354" s="45"/>
      <c r="D354" s="46"/>
      <c r="E354" s="46"/>
      <c r="F354" s="46"/>
      <c r="G354" s="47"/>
      <c r="H354" s="48"/>
      <c r="I354" s="49"/>
      <c r="J354" s="47"/>
      <c r="K354" s="49"/>
      <c r="L354" s="49"/>
      <c r="M354" s="47"/>
      <c r="N354" s="50"/>
      <c r="O354" s="49"/>
      <c r="P354" s="49"/>
      <c r="Q354" s="49"/>
      <c r="R354" s="49"/>
      <c r="S354" s="49"/>
      <c r="T354" s="49"/>
      <c r="U354" s="49"/>
      <c r="V354" s="49"/>
      <c r="W354" s="49"/>
      <c r="X354" s="46"/>
      <c r="Y354" s="46"/>
      <c r="Z354" s="46"/>
      <c r="AA354" s="52"/>
      <c r="AB354" s="53"/>
      <c r="AC354" s="54"/>
      <c r="AD354" s="54"/>
      <c r="AE354" s="54"/>
    </row>
    <row r="355" spans="1:31" x14ac:dyDescent="0.25">
      <c r="A355" s="44"/>
      <c r="B355" s="45"/>
      <c r="C355" s="45"/>
      <c r="D355" s="46"/>
      <c r="E355" s="46"/>
      <c r="F355" s="46"/>
      <c r="G355" s="47"/>
      <c r="H355" s="48"/>
      <c r="I355" s="49"/>
      <c r="J355" s="47"/>
      <c r="K355" s="49"/>
      <c r="L355" s="49"/>
      <c r="M355" s="47"/>
      <c r="N355" s="50"/>
      <c r="O355" s="49"/>
      <c r="P355" s="49"/>
      <c r="Q355" s="49"/>
      <c r="R355" s="49"/>
      <c r="S355" s="49"/>
      <c r="T355" s="49"/>
      <c r="U355" s="49"/>
      <c r="V355" s="49"/>
      <c r="W355" s="49"/>
      <c r="X355" s="46"/>
      <c r="Y355" s="46"/>
      <c r="Z355" s="46"/>
      <c r="AA355" s="52"/>
      <c r="AB355" s="53"/>
      <c r="AC355" s="54"/>
      <c r="AD355" s="54"/>
      <c r="AE355" s="54"/>
    </row>
    <row r="356" spans="1:31" x14ac:dyDescent="0.25">
      <c r="A356" s="44"/>
      <c r="B356" s="45"/>
      <c r="C356" s="45"/>
      <c r="D356" s="46"/>
      <c r="E356" s="46"/>
      <c r="F356" s="46"/>
      <c r="G356" s="47"/>
      <c r="H356" s="48"/>
      <c r="I356" s="49"/>
      <c r="J356" s="47"/>
      <c r="K356" s="49"/>
      <c r="L356" s="49"/>
      <c r="M356" s="47"/>
      <c r="N356" s="50"/>
      <c r="O356" s="49"/>
      <c r="P356" s="49"/>
      <c r="Q356" s="49"/>
      <c r="R356" s="49"/>
      <c r="S356" s="49"/>
      <c r="T356" s="49"/>
      <c r="U356" s="49"/>
      <c r="V356" s="49"/>
      <c r="W356" s="49"/>
      <c r="X356" s="46"/>
      <c r="Y356" s="46"/>
      <c r="Z356" s="46"/>
      <c r="AA356" s="52"/>
      <c r="AB356" s="53"/>
      <c r="AC356" s="54"/>
      <c r="AD356" s="54"/>
      <c r="AE356" s="54"/>
    </row>
    <row r="357" spans="1:31" x14ac:dyDescent="0.25">
      <c r="A357" s="44"/>
      <c r="B357" s="45"/>
      <c r="C357" s="45"/>
      <c r="D357" s="46"/>
      <c r="E357" s="46"/>
      <c r="F357" s="46"/>
      <c r="G357" s="47"/>
      <c r="H357" s="48"/>
      <c r="I357" s="49"/>
      <c r="J357" s="47"/>
      <c r="K357" s="49"/>
      <c r="L357" s="49"/>
      <c r="M357" s="47"/>
      <c r="N357" s="50"/>
      <c r="O357" s="49"/>
      <c r="P357" s="49"/>
      <c r="Q357" s="49"/>
      <c r="R357" s="49"/>
      <c r="S357" s="49"/>
      <c r="T357" s="49"/>
      <c r="U357" s="49"/>
      <c r="V357" s="49"/>
      <c r="W357" s="49"/>
      <c r="X357" s="46"/>
      <c r="Y357" s="46"/>
      <c r="Z357" s="46"/>
      <c r="AA357" s="52"/>
      <c r="AB357" s="53"/>
      <c r="AC357" s="54"/>
      <c r="AD357" s="54"/>
      <c r="AE357" s="54"/>
    </row>
    <row r="358" spans="1:31" x14ac:dyDescent="0.25">
      <c r="A358" s="44"/>
      <c r="B358" s="45"/>
      <c r="C358" s="45"/>
      <c r="D358" s="46"/>
      <c r="E358" s="46"/>
      <c r="F358" s="46"/>
      <c r="G358" s="47"/>
      <c r="H358" s="48"/>
      <c r="I358" s="49"/>
      <c r="J358" s="47"/>
      <c r="K358" s="49"/>
      <c r="L358" s="49"/>
      <c r="M358" s="47"/>
      <c r="N358" s="50"/>
      <c r="O358" s="49"/>
      <c r="P358" s="49"/>
      <c r="Q358" s="49"/>
      <c r="R358" s="49"/>
      <c r="S358" s="49"/>
      <c r="T358" s="49"/>
      <c r="U358" s="49"/>
      <c r="V358" s="49"/>
      <c r="W358" s="49"/>
      <c r="X358" s="46"/>
      <c r="Y358" s="46"/>
      <c r="Z358" s="46"/>
      <c r="AA358" s="52"/>
      <c r="AB358" s="53"/>
      <c r="AC358" s="54"/>
      <c r="AD358" s="54"/>
      <c r="AE358" s="54"/>
    </row>
    <row r="359" spans="1:31" x14ac:dyDescent="0.25">
      <c r="A359" s="224"/>
      <c r="B359" s="225"/>
      <c r="C359" s="225"/>
      <c r="D359" s="226"/>
      <c r="E359" s="226"/>
      <c r="F359" s="226"/>
      <c r="G359" s="227"/>
      <c r="H359" s="228"/>
      <c r="I359" s="229"/>
      <c r="J359" s="227"/>
      <c r="K359" s="229"/>
      <c r="L359" s="229"/>
      <c r="M359" s="227"/>
      <c r="N359" s="230"/>
      <c r="O359" s="229"/>
      <c r="P359" s="229"/>
      <c r="Q359" s="229"/>
      <c r="R359" s="229"/>
      <c r="S359" s="229"/>
      <c r="T359" s="229"/>
      <c r="U359" s="229"/>
      <c r="V359" s="229"/>
      <c r="W359" s="229"/>
      <c r="X359" s="226"/>
      <c r="Y359" s="226"/>
      <c r="Z359" s="226"/>
      <c r="AA359" s="231"/>
      <c r="AB359" s="232"/>
      <c r="AC359" s="233"/>
      <c r="AD359" s="233"/>
      <c r="AE359" s="233"/>
    </row>
    <row r="360" spans="1:31" x14ac:dyDescent="0.25">
      <c r="A360" s="234"/>
      <c r="B360" s="231"/>
      <c r="C360" s="225"/>
      <c r="D360" s="226"/>
      <c r="E360" s="226"/>
      <c r="F360" s="226"/>
      <c r="G360" s="227"/>
      <c r="H360" s="228"/>
      <c r="I360" s="229"/>
      <c r="J360" s="227"/>
      <c r="K360" s="229"/>
      <c r="L360" s="229"/>
      <c r="M360" s="227"/>
      <c r="N360" s="230"/>
      <c r="O360" s="229"/>
      <c r="P360" s="229"/>
      <c r="Q360" s="229"/>
      <c r="R360" s="229"/>
      <c r="S360" s="229"/>
      <c r="T360" s="229"/>
      <c r="U360" s="229"/>
      <c r="V360" s="229"/>
      <c r="W360" s="229"/>
      <c r="X360" s="226"/>
      <c r="Y360" s="225"/>
      <c r="Z360" s="225"/>
      <c r="AA360" s="231"/>
      <c r="AB360" s="232"/>
      <c r="AC360" s="233"/>
      <c r="AD360" s="233"/>
      <c r="AE360" s="233"/>
    </row>
    <row r="361" spans="1:31" x14ac:dyDescent="0.25">
      <c r="A361" s="235"/>
      <c r="B361" s="231"/>
      <c r="C361" s="231"/>
      <c r="D361" s="226"/>
      <c r="E361" s="226"/>
      <c r="F361" s="226"/>
      <c r="G361" s="225"/>
      <c r="H361" s="236"/>
      <c r="I361" s="226"/>
      <c r="J361" s="225"/>
      <c r="K361" s="226"/>
      <c r="L361" s="226"/>
      <c r="M361" s="225"/>
      <c r="N361" s="237"/>
      <c r="O361" s="226"/>
      <c r="P361" s="226"/>
      <c r="Q361" s="226"/>
      <c r="R361" s="226"/>
      <c r="S361" s="226"/>
      <c r="T361" s="226"/>
      <c r="U361" s="226"/>
      <c r="V361" s="226"/>
      <c r="W361" s="226"/>
      <c r="X361" s="226"/>
      <c r="Y361" s="226"/>
      <c r="Z361" s="226"/>
      <c r="AA361" s="238"/>
      <c r="AB361" s="232"/>
      <c r="AC361" s="233"/>
      <c r="AD361" s="233"/>
      <c r="AE361" s="233"/>
    </row>
    <row r="362" spans="1:31" x14ac:dyDescent="0.25">
      <c r="A362" s="224"/>
      <c r="B362" s="225"/>
      <c r="C362" s="225"/>
      <c r="D362" s="226"/>
      <c r="E362" s="226"/>
      <c r="F362" s="226"/>
      <c r="G362" s="225"/>
      <c r="H362" s="236"/>
      <c r="I362" s="226"/>
      <c r="J362" s="225"/>
      <c r="K362" s="226"/>
      <c r="L362" s="226"/>
      <c r="M362" s="225"/>
      <c r="N362" s="237"/>
      <c r="O362" s="226"/>
      <c r="P362" s="226"/>
      <c r="Q362" s="226"/>
      <c r="R362" s="226"/>
      <c r="S362" s="226"/>
      <c r="T362" s="226"/>
      <c r="U362" s="226"/>
      <c r="V362" s="226"/>
      <c r="W362" s="226"/>
      <c r="X362" s="226"/>
      <c r="Y362" s="226"/>
      <c r="Z362" s="226"/>
      <c r="AA362" s="231"/>
      <c r="AB362" s="232"/>
      <c r="AC362" s="233"/>
      <c r="AD362" s="233"/>
      <c r="AE362" s="233"/>
    </row>
    <row r="363" spans="1:31" x14ac:dyDescent="0.25">
      <c r="A363" s="224"/>
      <c r="B363" s="225"/>
      <c r="C363" s="225"/>
      <c r="D363" s="226"/>
      <c r="E363" s="226"/>
      <c r="F363" s="226"/>
      <c r="G363" s="227"/>
      <c r="H363" s="228"/>
      <c r="I363" s="229"/>
      <c r="J363" s="227"/>
      <c r="K363" s="229"/>
      <c r="L363" s="229"/>
      <c r="M363" s="227"/>
      <c r="N363" s="230"/>
      <c r="O363" s="229"/>
      <c r="P363" s="229"/>
      <c r="Q363" s="229"/>
      <c r="R363" s="229"/>
      <c r="S363" s="229"/>
      <c r="T363" s="229"/>
      <c r="U363" s="229"/>
      <c r="V363" s="229"/>
      <c r="W363" s="229"/>
      <c r="X363" s="226"/>
      <c r="Y363" s="226"/>
      <c r="Z363" s="226"/>
      <c r="AA363" s="231"/>
      <c r="AB363" s="232"/>
      <c r="AC363" s="233"/>
      <c r="AD363" s="233"/>
      <c r="AE363" s="233"/>
    </row>
    <row r="364" spans="1:31" x14ac:dyDescent="0.25">
      <c r="A364" s="224"/>
      <c r="B364" s="225"/>
      <c r="C364" s="239"/>
      <c r="D364" s="226"/>
      <c r="E364" s="226"/>
      <c r="F364" s="226"/>
      <c r="G364" s="227"/>
      <c r="H364" s="228"/>
      <c r="I364" s="229"/>
      <c r="J364" s="227"/>
      <c r="K364" s="229"/>
      <c r="L364" s="229"/>
      <c r="M364" s="227"/>
      <c r="N364" s="230"/>
      <c r="O364" s="229"/>
      <c r="P364" s="229"/>
      <c r="Q364" s="229"/>
      <c r="R364" s="229"/>
      <c r="S364" s="229"/>
      <c r="T364" s="229"/>
      <c r="U364" s="229"/>
      <c r="V364" s="229"/>
      <c r="W364" s="229"/>
      <c r="X364" s="226"/>
      <c r="Y364" s="226"/>
      <c r="Z364" s="226"/>
      <c r="AA364" s="231"/>
      <c r="AB364" s="232"/>
      <c r="AC364" s="233"/>
      <c r="AD364" s="233"/>
      <c r="AE364" s="233"/>
    </row>
    <row r="365" spans="1:31" x14ac:dyDescent="0.25">
      <c r="A365" s="235"/>
      <c r="B365" s="231"/>
      <c r="C365" s="231"/>
      <c r="D365" s="226"/>
      <c r="E365" s="226"/>
      <c r="F365" s="226"/>
      <c r="G365" s="225"/>
      <c r="H365" s="236"/>
      <c r="I365" s="226"/>
      <c r="J365" s="225"/>
      <c r="K365" s="226"/>
      <c r="L365" s="226"/>
      <c r="M365" s="225"/>
      <c r="N365" s="237"/>
      <c r="O365" s="226"/>
      <c r="P365" s="226"/>
      <c r="Q365" s="226"/>
      <c r="R365" s="226"/>
      <c r="S365" s="226"/>
      <c r="T365" s="226"/>
      <c r="U365" s="226"/>
      <c r="V365" s="226"/>
      <c r="W365" s="226"/>
      <c r="X365" s="226"/>
      <c r="Y365" s="226"/>
      <c r="Z365" s="226"/>
      <c r="AA365" s="238"/>
      <c r="AB365" s="232"/>
      <c r="AC365" s="233"/>
      <c r="AD365" s="233"/>
      <c r="AE365" s="233"/>
    </row>
    <row r="366" spans="1:31" x14ac:dyDescent="0.25">
      <c r="A366" s="224"/>
      <c r="B366" s="225"/>
      <c r="C366" s="225"/>
      <c r="D366" s="226"/>
      <c r="E366" s="226"/>
      <c r="F366" s="226"/>
      <c r="G366" s="225"/>
      <c r="H366" s="236"/>
      <c r="I366" s="226"/>
      <c r="J366" s="225"/>
      <c r="K366" s="226"/>
      <c r="L366" s="226"/>
      <c r="M366" s="225"/>
      <c r="N366" s="237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26"/>
      <c r="Z366" s="226"/>
      <c r="AA366" s="231"/>
      <c r="AB366" s="232"/>
      <c r="AC366" s="233"/>
      <c r="AD366" s="233"/>
      <c r="AE366" s="233"/>
    </row>
    <row r="367" spans="1:31" x14ac:dyDescent="0.25">
      <c r="A367" s="235"/>
      <c r="B367" s="231"/>
      <c r="C367" s="231"/>
      <c r="D367" s="226"/>
      <c r="E367" s="226"/>
      <c r="F367" s="226"/>
      <c r="G367" s="225"/>
      <c r="H367" s="236"/>
      <c r="I367" s="226"/>
      <c r="J367" s="225"/>
      <c r="K367" s="226"/>
      <c r="L367" s="226"/>
      <c r="M367" s="225"/>
      <c r="N367" s="237"/>
      <c r="O367" s="226"/>
      <c r="P367" s="226"/>
      <c r="Q367" s="226"/>
      <c r="R367" s="226"/>
      <c r="S367" s="226"/>
      <c r="T367" s="226"/>
      <c r="U367" s="226"/>
      <c r="V367" s="226"/>
      <c r="W367" s="226"/>
      <c r="X367" s="226"/>
      <c r="Y367" s="226"/>
      <c r="Z367" s="226"/>
      <c r="AA367" s="231"/>
      <c r="AB367" s="232"/>
      <c r="AC367" s="233"/>
      <c r="AD367" s="233"/>
      <c r="AE367" s="233"/>
    </row>
    <row r="368" spans="1:31" x14ac:dyDescent="0.25">
      <c r="A368" s="224"/>
      <c r="B368" s="225"/>
      <c r="C368" s="225"/>
      <c r="D368" s="226"/>
      <c r="E368" s="226"/>
      <c r="F368" s="226"/>
      <c r="G368" s="225"/>
      <c r="H368" s="236"/>
      <c r="I368" s="226"/>
      <c r="J368" s="225"/>
      <c r="K368" s="226"/>
      <c r="L368" s="226"/>
      <c r="M368" s="225"/>
      <c r="N368" s="237"/>
      <c r="O368" s="226"/>
      <c r="P368" s="226"/>
      <c r="Q368" s="226"/>
      <c r="R368" s="226"/>
      <c r="S368" s="226"/>
      <c r="T368" s="226"/>
      <c r="U368" s="226"/>
      <c r="V368" s="226"/>
      <c r="W368" s="226"/>
      <c r="X368" s="226"/>
      <c r="Y368" s="226"/>
      <c r="Z368" s="226"/>
      <c r="AA368" s="231"/>
      <c r="AB368" s="232"/>
      <c r="AC368" s="233"/>
      <c r="AD368" s="233"/>
      <c r="AE368" s="233"/>
    </row>
    <row r="369" spans="1:31" x14ac:dyDescent="0.25">
      <c r="A369" s="224"/>
      <c r="B369" s="225"/>
      <c r="C369" s="225"/>
      <c r="D369" s="226"/>
      <c r="E369" s="226"/>
      <c r="F369" s="226"/>
      <c r="G369" s="225"/>
      <c r="H369" s="236"/>
      <c r="I369" s="226"/>
      <c r="J369" s="225"/>
      <c r="K369" s="226"/>
      <c r="L369" s="226"/>
      <c r="M369" s="225"/>
      <c r="N369" s="237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26"/>
      <c r="Z369" s="226"/>
      <c r="AA369" s="231"/>
      <c r="AB369" s="232"/>
      <c r="AC369" s="233"/>
      <c r="AD369" s="233"/>
      <c r="AE369" s="233"/>
    </row>
    <row r="370" spans="1:31" x14ac:dyDescent="0.25">
      <c r="A370" s="224"/>
      <c r="B370" s="225"/>
      <c r="C370" s="225"/>
      <c r="D370" s="226"/>
      <c r="E370" s="226"/>
      <c r="F370" s="226"/>
      <c r="G370" s="225"/>
      <c r="H370" s="236"/>
      <c r="I370" s="226"/>
      <c r="J370" s="225"/>
      <c r="K370" s="226"/>
      <c r="L370" s="226"/>
      <c r="M370" s="225"/>
      <c r="N370" s="237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31"/>
      <c r="AB370" s="232"/>
      <c r="AC370" s="233"/>
      <c r="AD370" s="233"/>
      <c r="AE370" s="233"/>
    </row>
    <row r="371" spans="1:31" x14ac:dyDescent="0.25">
      <c r="A371" s="224"/>
      <c r="B371" s="225"/>
      <c r="C371" s="225"/>
      <c r="D371" s="226"/>
      <c r="E371" s="226"/>
      <c r="F371" s="226"/>
      <c r="G371" s="225"/>
      <c r="H371" s="236"/>
      <c r="I371" s="226"/>
      <c r="J371" s="225"/>
      <c r="K371" s="226"/>
      <c r="L371" s="226"/>
      <c r="M371" s="225"/>
      <c r="N371" s="237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31"/>
      <c r="AB371" s="232"/>
      <c r="AC371" s="233"/>
      <c r="AD371" s="233"/>
      <c r="AE371" s="233"/>
    </row>
    <row r="372" spans="1:31" x14ac:dyDescent="0.25">
      <c r="A372" s="224"/>
      <c r="B372" s="225"/>
      <c r="C372" s="225"/>
      <c r="D372" s="226"/>
      <c r="E372" s="226"/>
      <c r="F372" s="226"/>
      <c r="G372" s="225"/>
      <c r="H372" s="236"/>
      <c r="I372" s="226"/>
      <c r="J372" s="225"/>
      <c r="K372" s="226"/>
      <c r="L372" s="226"/>
      <c r="M372" s="225"/>
      <c r="N372" s="237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31"/>
      <c r="AB372" s="232"/>
      <c r="AC372" s="233"/>
      <c r="AD372" s="233"/>
      <c r="AE372" s="233"/>
    </row>
    <row r="373" spans="1:31" x14ac:dyDescent="0.25">
      <c r="A373" s="224"/>
      <c r="B373" s="225"/>
      <c r="C373" s="225"/>
      <c r="D373" s="226"/>
      <c r="E373" s="226"/>
      <c r="F373" s="226"/>
      <c r="G373" s="225"/>
      <c r="H373" s="236"/>
      <c r="I373" s="226"/>
      <c r="J373" s="225"/>
      <c r="K373" s="226"/>
      <c r="L373" s="226"/>
      <c r="M373" s="225"/>
      <c r="N373" s="237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31"/>
      <c r="AB373" s="232"/>
      <c r="AC373" s="233"/>
      <c r="AD373" s="233"/>
      <c r="AE373" s="233"/>
    </row>
    <row r="374" spans="1:31" x14ac:dyDescent="0.25">
      <c r="A374" s="224"/>
      <c r="B374" s="225"/>
      <c r="C374" s="225"/>
      <c r="D374" s="226"/>
      <c r="E374" s="226"/>
      <c r="F374" s="226"/>
      <c r="G374" s="225"/>
      <c r="H374" s="236"/>
      <c r="I374" s="226"/>
      <c r="J374" s="225"/>
      <c r="K374" s="226"/>
      <c r="L374" s="226"/>
      <c r="M374" s="225"/>
      <c r="N374" s="237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31"/>
      <c r="AB374" s="232"/>
      <c r="AC374" s="233"/>
      <c r="AD374" s="233"/>
      <c r="AE374" s="233"/>
    </row>
    <row r="375" spans="1:31" x14ac:dyDescent="0.25">
      <c r="A375" s="224"/>
      <c r="B375" s="225"/>
      <c r="C375" s="225"/>
      <c r="D375" s="226"/>
      <c r="E375" s="226"/>
      <c r="F375" s="226"/>
      <c r="G375" s="225"/>
      <c r="H375" s="236"/>
      <c r="I375" s="226"/>
      <c r="J375" s="225"/>
      <c r="K375" s="226"/>
      <c r="L375" s="226"/>
      <c r="M375" s="225"/>
      <c r="N375" s="237"/>
      <c r="O375" s="226"/>
      <c r="P375" s="226"/>
      <c r="Q375" s="226"/>
      <c r="R375" s="226"/>
      <c r="S375" s="226"/>
      <c r="T375" s="226"/>
      <c r="U375" s="226"/>
      <c r="V375" s="226"/>
      <c r="W375" s="226"/>
      <c r="X375" s="226"/>
      <c r="Y375" s="226"/>
      <c r="Z375" s="226"/>
      <c r="AA375" s="231"/>
      <c r="AB375" s="232"/>
      <c r="AC375" s="233"/>
      <c r="AD375" s="233"/>
      <c r="AE375" s="233"/>
    </row>
    <row r="376" spans="1:31" x14ac:dyDescent="0.25">
      <c r="A376" s="224"/>
      <c r="B376" s="225"/>
      <c r="C376" s="225"/>
      <c r="D376" s="226"/>
      <c r="E376" s="226"/>
      <c r="F376" s="226"/>
      <c r="G376" s="225"/>
      <c r="H376" s="236"/>
      <c r="I376" s="226"/>
      <c r="J376" s="225"/>
      <c r="K376" s="226"/>
      <c r="L376" s="226"/>
      <c r="M376" s="225"/>
      <c r="N376" s="237"/>
      <c r="O376" s="226"/>
      <c r="P376" s="226"/>
      <c r="Q376" s="226"/>
      <c r="R376" s="226"/>
      <c r="S376" s="226"/>
      <c r="T376" s="226"/>
      <c r="U376" s="226"/>
      <c r="V376" s="226"/>
      <c r="W376" s="226"/>
      <c r="X376" s="226"/>
      <c r="Y376" s="226"/>
      <c r="Z376" s="226"/>
      <c r="AA376" s="231"/>
      <c r="AB376" s="232"/>
      <c r="AC376" s="233"/>
      <c r="AD376" s="233"/>
      <c r="AE376" s="233"/>
    </row>
  </sheetData>
  <conditionalFormatting sqref="D6:F19 D21:F26 E27:F27 D28:F112 D114:F171 D174:F184 D187:F216 D218:F224 D226:F314 E315:F315 D316:F348 E349:F349 D350:F356">
    <cfRule type="cellIs" dxfId="56" priority="3" operator="greaterThan">
      <formula>50</formula>
    </cfRule>
  </conditionalFormatting>
  <conditionalFormatting sqref="D359:F360">
    <cfRule type="cellIs" dxfId="55" priority="4" operator="greaterThan">
      <formula>50</formula>
    </cfRule>
  </conditionalFormatting>
  <conditionalFormatting sqref="G6:W19 AA6:AA19 D20:Z20 G21:W58 AA21:AA112 G59:N59 P59:W59 G60:W95 G96:T96 V96:W96 G97:W112 D113:Z113 G114:W171 AA114:AA171 D172:Z173 G174:W184 AA174:AA184 D185:Z186 G187:W216 AA187:AA216 D217:Z217 G218:W224 AA218:AA224 D225:Z225 G226:W356 AA226:AA356 D357:Z358">
    <cfRule type="cellIs" dxfId="53" priority="6" operator="greaterThan">
      <formula>50</formula>
    </cfRule>
  </conditionalFormatting>
  <conditionalFormatting sqref="G359:W360 AA359:AA360 D361:Z376">
    <cfRule type="cellIs" dxfId="52" priority="7" operator="greaterThan">
      <formula>50</formula>
    </cfRule>
  </conditionalFormatting>
  <conditionalFormatting sqref="X6:Z19 X21:Z112 X114:Z171 X174:Z184 X187:Z216 X218:Z224 X226:Z356">
    <cfRule type="cellIs" dxfId="51" priority="8" operator="greaterThan">
      <formula>50</formula>
    </cfRule>
  </conditionalFormatting>
  <conditionalFormatting sqref="X359:Z360">
    <cfRule type="cellIs" dxfId="50" priority="9" operator="greaterThan">
      <formula>50</formula>
    </cfRule>
  </conditionalFormatting>
  <conditionalFormatting sqref="AA20">
    <cfRule type="cellIs" dxfId="49" priority="10" operator="greaterThan">
      <formula>50</formula>
    </cfRule>
    <cfRule type="cellIs" dxfId="48" priority="11" operator="equal">
      <formula>50</formula>
    </cfRule>
  </conditionalFormatting>
  <conditionalFormatting sqref="AA113">
    <cfRule type="cellIs" dxfId="47" priority="12" operator="greaterThan">
      <formula>50</formula>
    </cfRule>
    <cfRule type="cellIs" dxfId="46" priority="13" operator="equal">
      <formula>50</formula>
    </cfRule>
  </conditionalFormatting>
  <conditionalFormatting sqref="AA172:AA173">
    <cfRule type="cellIs" dxfId="45" priority="14" operator="greaterThan">
      <formula>50</formula>
    </cfRule>
    <cfRule type="cellIs" dxfId="44" priority="15" operator="equal">
      <formula>50</formula>
    </cfRule>
  </conditionalFormatting>
  <conditionalFormatting sqref="AA185:AA376">
    <cfRule type="cellIs" dxfId="43" priority="16" operator="greaterThan">
      <formula>50</formula>
    </cfRule>
    <cfRule type="cellIs" dxfId="42" priority="17" operator="equal">
      <formula>50</formula>
    </cfRule>
  </conditionalFormatting>
  <conditionalFormatting sqref="AB5:AB376">
    <cfRule type="cellIs" dxfId="41" priority="19" operator="greaterThan">
      <formula>0</formula>
    </cfRule>
  </conditionalFormatting>
  <conditionalFormatting sqref="AC6:AE376">
    <cfRule type="cellIs" dxfId="40" priority="20" operator="lessThan">
      <formula>1</formula>
    </cfRule>
    <cfRule type="cellIs" dxfId="39" priority="21" operator="lessThan">
      <formula>1</formula>
    </cfRule>
  </conditionalFormatting>
  <conditionalFormatting sqref="AD3:AD5">
    <cfRule type="cellIs" dxfId="38" priority="22" operator="lessThan">
      <formula>1</formula>
    </cfRule>
  </conditionalFormatting>
  <conditionalFormatting sqref="AD5">
    <cfRule type="cellIs" dxfId="37" priority="23" operator="lessThan">
      <formula>1</formula>
    </cfRule>
  </conditionalFormatting>
  <conditionalFormatting sqref="AF1:AF5">
    <cfRule type="cellIs" dxfId="36" priority="24" operator="greaterThan">
      <formula>0</formula>
    </cfRule>
  </conditionalFormatting>
  <conditionalFormatting sqref="AF6:AF340">
    <cfRule type="cellIs" dxfId="35" priority="25" operator="lessThan">
      <formula>1</formula>
    </cfRule>
    <cfRule type="cellIs" dxfId="34" priority="26" operator="lessThan">
      <formula>1</formula>
    </cfRule>
  </conditionalFormatting>
  <conditionalFormatting sqref="D5:AA5">
    <cfRule type="cellIs" dxfId="1" priority="1" operator="greaterThan">
      <formula>50</formula>
    </cfRule>
  </conditionalFormatting>
  <pageMargins left="0" right="0" top="0" bottom="0" header="0.51180555555555496" footer="0.51180555555555496"/>
  <pageSetup scale="54" firstPageNumber="0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495"/>
  <sheetViews>
    <sheetView zoomScaleNormal="100" workbookViewId="0">
      <pane ySplit="19" topLeftCell="A20" activePane="bottomLeft" state="frozen"/>
      <selection pane="bottomLeft" activeCell="G15" sqref="G15"/>
    </sheetView>
  </sheetViews>
  <sheetFormatPr defaultColWidth="8.5703125" defaultRowHeight="15" x14ac:dyDescent="0.25"/>
  <cols>
    <col min="1" max="1" width="19.5703125" customWidth="1"/>
    <col min="2" max="2" width="10.85546875" customWidth="1"/>
    <col min="3" max="3" width="9.85546875" customWidth="1"/>
    <col min="5" max="5" width="6.140625" customWidth="1"/>
    <col min="6" max="6" width="6.85546875" customWidth="1"/>
    <col min="7" max="7" width="7.42578125" customWidth="1"/>
    <col min="8" max="8" width="9.42578125" customWidth="1"/>
    <col min="9" max="9" width="7.85546875" customWidth="1"/>
    <col min="10" max="18" width="7.5703125" customWidth="1"/>
    <col min="19" max="19" width="7.85546875" customWidth="1"/>
    <col min="20" max="23" width="7.5703125" customWidth="1"/>
    <col min="24" max="24" width="7" customWidth="1"/>
    <col min="25" max="26" width="7.140625" customWidth="1"/>
    <col min="27" max="27" width="6.5703125" customWidth="1"/>
    <col min="28" max="28" width="7.5703125" customWidth="1"/>
  </cols>
  <sheetData>
    <row r="1" spans="1:32" ht="15.75" thickBot="1" x14ac:dyDescent="0.3">
      <c r="A1" s="240"/>
      <c r="B1" s="292" t="s">
        <v>253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73"/>
      <c r="Z1" s="241"/>
    </row>
    <row r="2" spans="1:32" x14ac:dyDescent="0.25">
      <c r="A2" s="243" t="s">
        <v>29</v>
      </c>
      <c r="B2" s="244">
        <v>1</v>
      </c>
      <c r="C2" s="245">
        <v>2</v>
      </c>
      <c r="D2" s="245">
        <v>3</v>
      </c>
      <c r="E2" s="246">
        <v>4</v>
      </c>
      <c r="F2" s="246">
        <v>5</v>
      </c>
      <c r="G2" s="246">
        <v>6</v>
      </c>
      <c r="H2" s="246">
        <v>7</v>
      </c>
      <c r="I2" s="246">
        <v>8</v>
      </c>
      <c r="J2" s="246">
        <v>9</v>
      </c>
      <c r="K2" s="302">
        <v>10</v>
      </c>
      <c r="L2" s="247">
        <v>11</v>
      </c>
      <c r="M2" s="247">
        <v>12</v>
      </c>
      <c r="N2" s="247">
        <v>13</v>
      </c>
      <c r="O2" s="247">
        <v>14</v>
      </c>
      <c r="P2" s="247">
        <v>15</v>
      </c>
      <c r="Q2" s="247">
        <v>16</v>
      </c>
      <c r="R2" s="247">
        <v>17</v>
      </c>
      <c r="S2" s="247">
        <v>18</v>
      </c>
      <c r="T2" s="247">
        <v>19</v>
      </c>
      <c r="U2" s="247">
        <v>20</v>
      </c>
      <c r="V2" s="247">
        <v>21</v>
      </c>
      <c r="W2" s="247">
        <v>22</v>
      </c>
      <c r="X2" s="248">
        <v>23</v>
      </c>
      <c r="Y2" s="73"/>
      <c r="Z2" s="241"/>
    </row>
    <row r="3" spans="1:32" x14ac:dyDescent="0.25">
      <c r="A3" s="249" t="s">
        <v>12</v>
      </c>
      <c r="B3" s="250">
        <f t="shared" ref="B3:B12" si="0">COUNTIFS($B$20:$B$8374,$A3,$AB$20:$AB$8374,"&gt;0")</f>
        <v>0</v>
      </c>
      <c r="C3" s="251">
        <f t="shared" ref="C3:C12" si="1">COUNTIFS($B$20:$B$8374,$A3,$AB$20:$AB$8374,"&gt;1")</f>
        <v>0</v>
      </c>
      <c r="D3" s="251">
        <f t="shared" ref="D3:D12" si="2">COUNTIFS($B$20:$B$8374,$A3,$AB$20:$AB$8374,"&gt;2")</f>
        <v>0</v>
      </c>
      <c r="E3" s="251">
        <f t="shared" ref="E3:E12" si="3">COUNTIFS($B$20:$B$8374,$A3,$AB$20:$AB$8374,"&gt;3")</f>
        <v>0</v>
      </c>
      <c r="F3" s="251">
        <f t="shared" ref="F3:F12" si="4">COUNTIFS($B$20:$B$8374,$A3,$AB$20:$AB$8374,"&gt;4")</f>
        <v>0</v>
      </c>
      <c r="G3" s="251">
        <f t="shared" ref="G3:G12" si="5">COUNTIFS($B$20:$B$8374,$A3,$AB$20:$AB$8374,"&gt;5")</f>
        <v>0</v>
      </c>
      <c r="H3" s="251">
        <f t="shared" ref="H3:H12" si="6">COUNTIFS($B$20:$B$8374,$A3,$AB$20:$AB$8374,"&gt;6")</f>
        <v>0</v>
      </c>
      <c r="I3" s="251">
        <f t="shared" ref="I3:I12" si="7">COUNTIFS($B$20:$B$8374,$A3,$AB$20:$AB$8374,"&gt;7")</f>
        <v>0</v>
      </c>
      <c r="J3" s="251">
        <f t="shared" ref="J3:J12" si="8">COUNTIFS($B$20:$B$8374,$A3,$AB$20:$AB$8374,"&gt;8")</f>
        <v>0</v>
      </c>
      <c r="K3" s="303">
        <f t="shared" ref="K3:K12" si="9">COUNTIFS($B$20:$B$8374,$A3,$AB$20:$AB$8374,"&gt;9")</f>
        <v>0</v>
      </c>
      <c r="L3" s="251">
        <f t="shared" ref="L3:L12" si="10">COUNTIFS($B$20:$B$8374,$A3,$AB$20:$AB$8374,"&gt;10")</f>
        <v>0</v>
      </c>
      <c r="M3" s="251">
        <f t="shared" ref="M3:M12" si="11">COUNTIFS($B$20:$B$8374,$A3,$AB$20:$AB$8374,"&gt;11")</f>
        <v>0</v>
      </c>
      <c r="N3" s="251">
        <f t="shared" ref="N3:N12" si="12">COUNTIFS($B$20:$B$8374,$A3,$AB$20:$AB$8374,"&gt;12")</f>
        <v>0</v>
      </c>
      <c r="O3" s="251">
        <f t="shared" ref="O3:O12" si="13">COUNTIFS($B$20:$B$8374,$A3,$AB$20:$AB$8374,"&gt;13")</f>
        <v>0</v>
      </c>
      <c r="P3" s="251">
        <f t="shared" ref="P3:P12" si="14">COUNTIFS($B$20:$B$8374,$A3,$AB$20:$AB$8374,"&gt;14")</f>
        <v>0</v>
      </c>
      <c r="Q3" s="251">
        <f t="shared" ref="Q3:Q12" si="15">COUNTIFS($B$20:$B$8374,$A3,$AB$20:$AB$8374,"&gt;15")</f>
        <v>0</v>
      </c>
      <c r="R3" s="251">
        <f t="shared" ref="R3:R12" si="16">COUNTIFS($B$20:$B$8374,$A3,$AB$20:$AB$8374,"&gt;16")</f>
        <v>0</v>
      </c>
      <c r="S3" s="251">
        <f t="shared" ref="S3:S12" si="17">COUNTIFS($B$20:$B$8374,$A3,$AB$20:$AB$8374,"&gt;17")</f>
        <v>0</v>
      </c>
      <c r="T3" s="251">
        <f t="shared" ref="T3:T12" si="18">COUNTIFS($B$20:$B$8374,$A3,$AB$20:$AB$8374,"&gt;18")</f>
        <v>0</v>
      </c>
      <c r="U3" s="251">
        <f t="shared" ref="U3:U12" si="19">COUNTIFS($B$20:$B$8374,$A3,$AB$20:$AB$8374,"&gt;19")</f>
        <v>0</v>
      </c>
      <c r="V3" s="251">
        <f t="shared" ref="V3:V12" si="20">COUNTIFS($B$20:$B$8374,$A3,$AB$20:$AB$8374,"&gt;20")</f>
        <v>0</v>
      </c>
      <c r="W3" s="251">
        <f t="shared" ref="W3:W12" si="21">COUNTIFS($B$20:$B$8374,$A3,$AB$20:$AB$8374,"&gt;21")</f>
        <v>0</v>
      </c>
      <c r="X3" s="251">
        <f t="shared" ref="X3:X12" si="22">COUNTIFS($B$20:$B$8374,$A3,$AB$20:$AB$8374,"&gt;22")</f>
        <v>0</v>
      </c>
      <c r="Y3" s="73"/>
      <c r="Z3" s="241"/>
    </row>
    <row r="4" spans="1:32" x14ac:dyDescent="0.25">
      <c r="A4" s="249" t="s">
        <v>8</v>
      </c>
      <c r="B4" s="250">
        <f t="shared" si="0"/>
        <v>0</v>
      </c>
      <c r="C4" s="251">
        <f t="shared" si="1"/>
        <v>0</v>
      </c>
      <c r="D4" s="251">
        <f t="shared" si="2"/>
        <v>0</v>
      </c>
      <c r="E4" s="251">
        <f t="shared" si="3"/>
        <v>0</v>
      </c>
      <c r="F4" s="251">
        <f t="shared" si="4"/>
        <v>0</v>
      </c>
      <c r="G4" s="251">
        <f t="shared" si="5"/>
        <v>0</v>
      </c>
      <c r="H4" s="251">
        <f t="shared" si="6"/>
        <v>0</v>
      </c>
      <c r="I4" s="251">
        <f t="shared" si="7"/>
        <v>0</v>
      </c>
      <c r="J4" s="251">
        <f t="shared" si="8"/>
        <v>0</v>
      </c>
      <c r="K4" s="303">
        <f t="shared" si="9"/>
        <v>0</v>
      </c>
      <c r="L4" s="251">
        <f t="shared" si="10"/>
        <v>0</v>
      </c>
      <c r="M4" s="251">
        <f t="shared" si="11"/>
        <v>0</v>
      </c>
      <c r="N4" s="251">
        <f t="shared" si="12"/>
        <v>0</v>
      </c>
      <c r="O4" s="251">
        <f t="shared" si="13"/>
        <v>0</v>
      </c>
      <c r="P4" s="251">
        <f t="shared" si="14"/>
        <v>0</v>
      </c>
      <c r="Q4" s="251">
        <f t="shared" si="15"/>
        <v>0</v>
      </c>
      <c r="R4" s="251">
        <f t="shared" si="16"/>
        <v>0</v>
      </c>
      <c r="S4" s="251">
        <f t="shared" si="17"/>
        <v>0</v>
      </c>
      <c r="T4" s="251">
        <f t="shared" si="18"/>
        <v>0</v>
      </c>
      <c r="U4" s="251">
        <f t="shared" si="19"/>
        <v>0</v>
      </c>
      <c r="V4" s="251">
        <f t="shared" si="20"/>
        <v>0</v>
      </c>
      <c r="W4" s="251">
        <f t="shared" si="21"/>
        <v>0</v>
      </c>
      <c r="X4" s="251">
        <f t="shared" si="22"/>
        <v>0</v>
      </c>
      <c r="Y4" s="73"/>
      <c r="Z4" s="241"/>
    </row>
    <row r="5" spans="1:32" x14ac:dyDescent="0.25">
      <c r="A5" s="249" t="s">
        <v>7</v>
      </c>
      <c r="B5" s="250">
        <f t="shared" si="0"/>
        <v>0</v>
      </c>
      <c r="C5" s="251">
        <f t="shared" si="1"/>
        <v>0</v>
      </c>
      <c r="D5" s="251">
        <f t="shared" si="2"/>
        <v>0</v>
      </c>
      <c r="E5" s="251">
        <f t="shared" si="3"/>
        <v>0</v>
      </c>
      <c r="F5" s="251">
        <f t="shared" si="4"/>
        <v>0</v>
      </c>
      <c r="G5" s="251">
        <f t="shared" si="5"/>
        <v>0</v>
      </c>
      <c r="H5" s="251">
        <f t="shared" si="6"/>
        <v>0</v>
      </c>
      <c r="I5" s="251">
        <f t="shared" si="7"/>
        <v>0</v>
      </c>
      <c r="J5" s="251">
        <f t="shared" si="8"/>
        <v>0</v>
      </c>
      <c r="K5" s="303">
        <f t="shared" si="9"/>
        <v>0</v>
      </c>
      <c r="L5" s="251">
        <f t="shared" si="10"/>
        <v>0</v>
      </c>
      <c r="M5" s="251">
        <f t="shared" si="11"/>
        <v>0</v>
      </c>
      <c r="N5" s="251">
        <f t="shared" si="12"/>
        <v>0</v>
      </c>
      <c r="O5" s="251">
        <f t="shared" si="13"/>
        <v>0</v>
      </c>
      <c r="P5" s="251">
        <f t="shared" si="14"/>
        <v>0</v>
      </c>
      <c r="Q5" s="251">
        <f t="shared" si="15"/>
        <v>0</v>
      </c>
      <c r="R5" s="251">
        <f t="shared" si="16"/>
        <v>0</v>
      </c>
      <c r="S5" s="251">
        <f t="shared" si="17"/>
        <v>0</v>
      </c>
      <c r="T5" s="251">
        <f t="shared" si="18"/>
        <v>0</v>
      </c>
      <c r="U5" s="251">
        <f t="shared" si="19"/>
        <v>0</v>
      </c>
      <c r="V5" s="251">
        <f t="shared" si="20"/>
        <v>0</v>
      </c>
      <c r="W5" s="251">
        <f t="shared" si="21"/>
        <v>0</v>
      </c>
      <c r="X5" s="251">
        <f t="shared" si="22"/>
        <v>0</v>
      </c>
      <c r="Y5" s="73"/>
      <c r="Z5" s="241"/>
    </row>
    <row r="6" spans="1:32" x14ac:dyDescent="0.25">
      <c r="A6" s="249" t="s">
        <v>5</v>
      </c>
      <c r="B6" s="250">
        <f t="shared" si="0"/>
        <v>0</v>
      </c>
      <c r="C6" s="251">
        <f t="shared" si="1"/>
        <v>0</v>
      </c>
      <c r="D6" s="251">
        <f t="shared" si="2"/>
        <v>0</v>
      </c>
      <c r="E6" s="251">
        <f t="shared" si="3"/>
        <v>0</v>
      </c>
      <c r="F6" s="251">
        <f t="shared" si="4"/>
        <v>0</v>
      </c>
      <c r="G6" s="251">
        <f t="shared" si="5"/>
        <v>0</v>
      </c>
      <c r="H6" s="251">
        <f t="shared" si="6"/>
        <v>0</v>
      </c>
      <c r="I6" s="251">
        <f t="shared" si="7"/>
        <v>0</v>
      </c>
      <c r="J6" s="251">
        <f t="shared" si="8"/>
        <v>0</v>
      </c>
      <c r="K6" s="303">
        <f t="shared" si="9"/>
        <v>0</v>
      </c>
      <c r="L6" s="251">
        <f t="shared" si="10"/>
        <v>0</v>
      </c>
      <c r="M6" s="251">
        <f t="shared" si="11"/>
        <v>0</v>
      </c>
      <c r="N6" s="251">
        <f t="shared" si="12"/>
        <v>0</v>
      </c>
      <c r="O6" s="251">
        <f t="shared" si="13"/>
        <v>0</v>
      </c>
      <c r="P6" s="251">
        <f t="shared" si="14"/>
        <v>0</v>
      </c>
      <c r="Q6" s="251">
        <f t="shared" si="15"/>
        <v>0</v>
      </c>
      <c r="R6" s="251">
        <f t="shared" si="16"/>
        <v>0</v>
      </c>
      <c r="S6" s="251">
        <f t="shared" si="17"/>
        <v>0</v>
      </c>
      <c r="T6" s="251">
        <f t="shared" si="18"/>
        <v>0</v>
      </c>
      <c r="U6" s="251">
        <f t="shared" si="19"/>
        <v>0</v>
      </c>
      <c r="V6" s="251">
        <f t="shared" si="20"/>
        <v>0</v>
      </c>
      <c r="W6" s="251">
        <f t="shared" si="21"/>
        <v>0</v>
      </c>
      <c r="X6" s="251">
        <f t="shared" si="22"/>
        <v>0</v>
      </c>
      <c r="Y6" s="73"/>
      <c r="Z6" s="241"/>
    </row>
    <row r="7" spans="1:32" x14ac:dyDescent="0.25">
      <c r="A7" s="249" t="s">
        <v>6</v>
      </c>
      <c r="B7" s="250">
        <f t="shared" si="0"/>
        <v>0</v>
      </c>
      <c r="C7" s="251">
        <f t="shared" si="1"/>
        <v>0</v>
      </c>
      <c r="D7" s="251">
        <f t="shared" si="2"/>
        <v>0</v>
      </c>
      <c r="E7" s="251">
        <f t="shared" si="3"/>
        <v>0</v>
      </c>
      <c r="F7" s="251">
        <f t="shared" si="4"/>
        <v>0</v>
      </c>
      <c r="G7" s="251">
        <f t="shared" si="5"/>
        <v>0</v>
      </c>
      <c r="H7" s="251">
        <f t="shared" si="6"/>
        <v>0</v>
      </c>
      <c r="I7" s="251">
        <f t="shared" si="7"/>
        <v>0</v>
      </c>
      <c r="J7" s="251">
        <f t="shared" si="8"/>
        <v>0</v>
      </c>
      <c r="K7" s="303">
        <f t="shared" si="9"/>
        <v>0</v>
      </c>
      <c r="L7" s="251">
        <f t="shared" si="10"/>
        <v>0</v>
      </c>
      <c r="M7" s="251">
        <f t="shared" si="11"/>
        <v>0</v>
      </c>
      <c r="N7" s="251">
        <f t="shared" si="12"/>
        <v>0</v>
      </c>
      <c r="O7" s="251">
        <f t="shared" si="13"/>
        <v>0</v>
      </c>
      <c r="P7" s="251">
        <f t="shared" si="14"/>
        <v>0</v>
      </c>
      <c r="Q7" s="251">
        <f t="shared" si="15"/>
        <v>0</v>
      </c>
      <c r="R7" s="251">
        <f t="shared" si="16"/>
        <v>0</v>
      </c>
      <c r="S7" s="251">
        <f t="shared" si="17"/>
        <v>0</v>
      </c>
      <c r="T7" s="251">
        <f t="shared" si="18"/>
        <v>0</v>
      </c>
      <c r="U7" s="251">
        <f t="shared" si="19"/>
        <v>0</v>
      </c>
      <c r="V7" s="251">
        <f t="shared" si="20"/>
        <v>0</v>
      </c>
      <c r="W7" s="251">
        <f t="shared" si="21"/>
        <v>0</v>
      </c>
      <c r="X7" s="251">
        <f t="shared" si="22"/>
        <v>0</v>
      </c>
      <c r="Y7" s="73"/>
      <c r="Z7" s="241"/>
    </row>
    <row r="8" spans="1:32" x14ac:dyDescent="0.25">
      <c r="A8" s="249" t="s">
        <v>4</v>
      </c>
      <c r="B8" s="250">
        <f t="shared" si="0"/>
        <v>0</v>
      </c>
      <c r="C8" s="251">
        <f t="shared" si="1"/>
        <v>0</v>
      </c>
      <c r="D8" s="251">
        <f t="shared" si="2"/>
        <v>0</v>
      </c>
      <c r="E8" s="251">
        <f t="shared" si="3"/>
        <v>0</v>
      </c>
      <c r="F8" s="251">
        <f t="shared" si="4"/>
        <v>0</v>
      </c>
      <c r="G8" s="251">
        <f t="shared" si="5"/>
        <v>0</v>
      </c>
      <c r="H8" s="251">
        <f t="shared" si="6"/>
        <v>0</v>
      </c>
      <c r="I8" s="251">
        <f t="shared" si="7"/>
        <v>0</v>
      </c>
      <c r="J8" s="251">
        <f t="shared" si="8"/>
        <v>0</v>
      </c>
      <c r="K8" s="303">
        <f t="shared" si="9"/>
        <v>0</v>
      </c>
      <c r="L8" s="251">
        <f t="shared" si="10"/>
        <v>0</v>
      </c>
      <c r="M8" s="251">
        <f t="shared" si="11"/>
        <v>0</v>
      </c>
      <c r="N8" s="251">
        <f t="shared" si="12"/>
        <v>0</v>
      </c>
      <c r="O8" s="251">
        <f t="shared" si="13"/>
        <v>0</v>
      </c>
      <c r="P8" s="251">
        <f t="shared" si="14"/>
        <v>0</v>
      </c>
      <c r="Q8" s="251">
        <f t="shared" si="15"/>
        <v>0</v>
      </c>
      <c r="R8" s="251">
        <f t="shared" si="16"/>
        <v>0</v>
      </c>
      <c r="S8" s="251">
        <f t="shared" si="17"/>
        <v>0</v>
      </c>
      <c r="T8" s="251">
        <f t="shared" si="18"/>
        <v>0</v>
      </c>
      <c r="U8" s="251">
        <f t="shared" si="19"/>
        <v>0</v>
      </c>
      <c r="V8" s="251">
        <f t="shared" si="20"/>
        <v>0</v>
      </c>
      <c r="W8" s="251">
        <f t="shared" si="21"/>
        <v>0</v>
      </c>
      <c r="X8" s="251">
        <f t="shared" si="22"/>
        <v>0</v>
      </c>
      <c r="Y8" s="73"/>
      <c r="Z8" s="241"/>
    </row>
    <row r="9" spans="1:32" x14ac:dyDescent="0.25">
      <c r="A9" s="249" t="s">
        <v>9</v>
      </c>
      <c r="B9" s="250">
        <f t="shared" si="0"/>
        <v>0</v>
      </c>
      <c r="C9" s="251">
        <f t="shared" si="1"/>
        <v>0</v>
      </c>
      <c r="D9" s="251">
        <f t="shared" si="2"/>
        <v>0</v>
      </c>
      <c r="E9" s="251">
        <f t="shared" si="3"/>
        <v>0</v>
      </c>
      <c r="F9" s="251">
        <f t="shared" si="4"/>
        <v>0</v>
      </c>
      <c r="G9" s="251">
        <f t="shared" si="5"/>
        <v>0</v>
      </c>
      <c r="H9" s="251">
        <f t="shared" si="6"/>
        <v>0</v>
      </c>
      <c r="I9" s="251">
        <f t="shared" si="7"/>
        <v>0</v>
      </c>
      <c r="J9" s="251">
        <f t="shared" si="8"/>
        <v>0</v>
      </c>
      <c r="K9" s="303">
        <f t="shared" si="9"/>
        <v>0</v>
      </c>
      <c r="L9" s="251">
        <f t="shared" si="10"/>
        <v>0</v>
      </c>
      <c r="M9" s="251">
        <f t="shared" si="11"/>
        <v>0</v>
      </c>
      <c r="N9" s="251">
        <f t="shared" si="12"/>
        <v>0</v>
      </c>
      <c r="O9" s="251">
        <f t="shared" si="13"/>
        <v>0</v>
      </c>
      <c r="P9" s="251">
        <f t="shared" si="14"/>
        <v>0</v>
      </c>
      <c r="Q9" s="251">
        <f t="shared" si="15"/>
        <v>0</v>
      </c>
      <c r="R9" s="251">
        <f t="shared" si="16"/>
        <v>0</v>
      </c>
      <c r="S9" s="251">
        <f t="shared" si="17"/>
        <v>0</v>
      </c>
      <c r="T9" s="251">
        <f t="shared" si="18"/>
        <v>0</v>
      </c>
      <c r="U9" s="251">
        <f t="shared" si="19"/>
        <v>0</v>
      </c>
      <c r="V9" s="251">
        <f t="shared" si="20"/>
        <v>0</v>
      </c>
      <c r="W9" s="251">
        <f t="shared" si="21"/>
        <v>0</v>
      </c>
      <c r="X9" s="251">
        <f t="shared" si="22"/>
        <v>0</v>
      </c>
      <c r="Y9" s="73"/>
      <c r="Z9" s="241"/>
    </row>
    <row r="10" spans="1:32" x14ac:dyDescent="0.25">
      <c r="A10" s="249" t="s">
        <v>3</v>
      </c>
      <c r="B10" s="250">
        <f t="shared" si="0"/>
        <v>0</v>
      </c>
      <c r="C10" s="251">
        <f t="shared" si="1"/>
        <v>0</v>
      </c>
      <c r="D10" s="251">
        <f t="shared" si="2"/>
        <v>0</v>
      </c>
      <c r="E10" s="251">
        <f t="shared" si="3"/>
        <v>0</v>
      </c>
      <c r="F10" s="251">
        <f t="shared" si="4"/>
        <v>0</v>
      </c>
      <c r="G10" s="251">
        <f t="shared" si="5"/>
        <v>0</v>
      </c>
      <c r="H10" s="251">
        <f t="shared" si="6"/>
        <v>0</v>
      </c>
      <c r="I10" s="251">
        <f t="shared" si="7"/>
        <v>0</v>
      </c>
      <c r="J10" s="251">
        <f t="shared" si="8"/>
        <v>0</v>
      </c>
      <c r="K10" s="303">
        <f t="shared" si="9"/>
        <v>0</v>
      </c>
      <c r="L10" s="251">
        <f t="shared" si="10"/>
        <v>0</v>
      </c>
      <c r="M10" s="251">
        <f t="shared" si="11"/>
        <v>0</v>
      </c>
      <c r="N10" s="251">
        <f t="shared" si="12"/>
        <v>0</v>
      </c>
      <c r="O10" s="251">
        <f t="shared" si="13"/>
        <v>0</v>
      </c>
      <c r="P10" s="251">
        <f t="shared" si="14"/>
        <v>0</v>
      </c>
      <c r="Q10" s="251">
        <f t="shared" si="15"/>
        <v>0</v>
      </c>
      <c r="R10" s="251">
        <f t="shared" si="16"/>
        <v>0</v>
      </c>
      <c r="S10" s="251">
        <f t="shared" si="17"/>
        <v>0</v>
      </c>
      <c r="T10" s="251">
        <f t="shared" si="18"/>
        <v>0</v>
      </c>
      <c r="U10" s="251">
        <f t="shared" si="19"/>
        <v>0</v>
      </c>
      <c r="V10" s="251">
        <f t="shared" si="20"/>
        <v>0</v>
      </c>
      <c r="W10" s="251">
        <f t="shared" si="21"/>
        <v>0</v>
      </c>
      <c r="X10" s="251">
        <f t="shared" si="22"/>
        <v>0</v>
      </c>
      <c r="Y10" s="73"/>
      <c r="Z10" s="241"/>
    </row>
    <row r="11" spans="1:32" x14ac:dyDescent="0.25">
      <c r="A11" s="252" t="s">
        <v>11</v>
      </c>
      <c r="B11" s="250">
        <f t="shared" si="0"/>
        <v>0</v>
      </c>
      <c r="C11" s="251">
        <f t="shared" si="1"/>
        <v>0</v>
      </c>
      <c r="D11" s="251">
        <f t="shared" si="2"/>
        <v>0</v>
      </c>
      <c r="E11" s="251">
        <f t="shared" si="3"/>
        <v>0</v>
      </c>
      <c r="F11" s="251">
        <f t="shared" si="4"/>
        <v>0</v>
      </c>
      <c r="G11" s="251">
        <f t="shared" si="5"/>
        <v>0</v>
      </c>
      <c r="H11" s="251">
        <f t="shared" si="6"/>
        <v>0</v>
      </c>
      <c r="I11" s="251">
        <f t="shared" si="7"/>
        <v>0</v>
      </c>
      <c r="J11" s="251">
        <f t="shared" si="8"/>
        <v>0</v>
      </c>
      <c r="K11" s="303">
        <f t="shared" si="9"/>
        <v>0</v>
      </c>
      <c r="L11" s="251">
        <f t="shared" si="10"/>
        <v>0</v>
      </c>
      <c r="M11" s="251">
        <f t="shared" si="11"/>
        <v>0</v>
      </c>
      <c r="N11" s="251">
        <f t="shared" si="12"/>
        <v>0</v>
      </c>
      <c r="O11" s="251">
        <f t="shared" si="13"/>
        <v>0</v>
      </c>
      <c r="P11" s="251">
        <f t="shared" si="14"/>
        <v>0</v>
      </c>
      <c r="Q11" s="251">
        <f t="shared" si="15"/>
        <v>0</v>
      </c>
      <c r="R11" s="251">
        <f t="shared" si="16"/>
        <v>0</v>
      </c>
      <c r="S11" s="251">
        <f t="shared" si="17"/>
        <v>0</v>
      </c>
      <c r="T11" s="251">
        <f t="shared" si="18"/>
        <v>0</v>
      </c>
      <c r="U11" s="251">
        <f t="shared" si="19"/>
        <v>0</v>
      </c>
      <c r="V11" s="251">
        <f t="shared" si="20"/>
        <v>0</v>
      </c>
      <c r="W11" s="251">
        <f t="shared" si="21"/>
        <v>0</v>
      </c>
      <c r="X11" s="251">
        <f t="shared" si="22"/>
        <v>0</v>
      </c>
      <c r="Y11" s="73"/>
      <c r="Z11" s="241"/>
    </row>
    <row r="12" spans="1:32" ht="15.75" thickBot="1" x14ac:dyDescent="0.3">
      <c r="A12" s="253" t="s">
        <v>10</v>
      </c>
      <c r="B12" s="250">
        <f t="shared" si="0"/>
        <v>0</v>
      </c>
      <c r="C12" s="251">
        <f t="shared" si="1"/>
        <v>0</v>
      </c>
      <c r="D12" s="251">
        <f t="shared" si="2"/>
        <v>0</v>
      </c>
      <c r="E12" s="251">
        <f t="shared" si="3"/>
        <v>0</v>
      </c>
      <c r="F12" s="251">
        <f t="shared" si="4"/>
        <v>0</v>
      </c>
      <c r="G12" s="251">
        <f t="shared" si="5"/>
        <v>0</v>
      </c>
      <c r="H12" s="251">
        <f t="shared" si="6"/>
        <v>0</v>
      </c>
      <c r="I12" s="251">
        <f t="shared" si="7"/>
        <v>0</v>
      </c>
      <c r="J12" s="251">
        <f t="shared" si="8"/>
        <v>0</v>
      </c>
      <c r="K12" s="303">
        <f t="shared" si="9"/>
        <v>0</v>
      </c>
      <c r="L12" s="251">
        <f t="shared" si="10"/>
        <v>0</v>
      </c>
      <c r="M12" s="251">
        <f t="shared" si="11"/>
        <v>0</v>
      </c>
      <c r="N12" s="251">
        <f t="shared" si="12"/>
        <v>0</v>
      </c>
      <c r="O12" s="251">
        <f t="shared" si="13"/>
        <v>0</v>
      </c>
      <c r="P12" s="251">
        <f t="shared" si="14"/>
        <v>0</v>
      </c>
      <c r="Q12" s="251">
        <f t="shared" si="15"/>
        <v>0</v>
      </c>
      <c r="R12" s="251">
        <f t="shared" si="16"/>
        <v>0</v>
      </c>
      <c r="S12" s="251">
        <f t="shared" si="17"/>
        <v>0</v>
      </c>
      <c r="T12" s="251">
        <f t="shared" si="18"/>
        <v>0</v>
      </c>
      <c r="U12" s="251">
        <f t="shared" si="19"/>
        <v>0</v>
      </c>
      <c r="V12" s="251">
        <f t="shared" si="20"/>
        <v>0</v>
      </c>
      <c r="W12" s="251">
        <f t="shared" si="21"/>
        <v>0</v>
      </c>
      <c r="X12" s="251">
        <f t="shared" si="22"/>
        <v>0</v>
      </c>
      <c r="Y12" s="178"/>
      <c r="Z12" s="254"/>
    </row>
    <row r="13" spans="1:32" ht="15.75" thickBot="1" x14ac:dyDescent="0.3">
      <c r="A13" s="256" t="s">
        <v>26</v>
      </c>
      <c r="B13" s="257">
        <f t="shared" ref="B13:X13" si="23">SUM(B3:B12)</f>
        <v>0</v>
      </c>
      <c r="C13" s="258">
        <f t="shared" si="23"/>
        <v>0</v>
      </c>
      <c r="D13" s="258">
        <f t="shared" si="23"/>
        <v>0</v>
      </c>
      <c r="E13" s="258">
        <f t="shared" si="23"/>
        <v>0</v>
      </c>
      <c r="F13" s="258">
        <f t="shared" si="23"/>
        <v>0</v>
      </c>
      <c r="G13" s="258">
        <f t="shared" si="23"/>
        <v>0</v>
      </c>
      <c r="H13" s="258">
        <f t="shared" si="23"/>
        <v>0</v>
      </c>
      <c r="I13" s="258">
        <f t="shared" si="23"/>
        <v>0</v>
      </c>
      <c r="J13" s="258">
        <f t="shared" si="23"/>
        <v>0</v>
      </c>
      <c r="K13" s="304">
        <f t="shared" si="23"/>
        <v>0</v>
      </c>
      <c r="L13" s="258">
        <f t="shared" si="23"/>
        <v>0</v>
      </c>
      <c r="M13" s="258">
        <f t="shared" si="23"/>
        <v>0</v>
      </c>
      <c r="N13" s="258">
        <f t="shared" si="23"/>
        <v>0</v>
      </c>
      <c r="O13" s="258">
        <f t="shared" si="23"/>
        <v>0</v>
      </c>
      <c r="P13" s="258">
        <f t="shared" si="23"/>
        <v>0</v>
      </c>
      <c r="Q13" s="258">
        <f t="shared" si="23"/>
        <v>0</v>
      </c>
      <c r="R13" s="258">
        <f t="shared" si="23"/>
        <v>0</v>
      </c>
      <c r="S13" s="258">
        <f t="shared" si="23"/>
        <v>0</v>
      </c>
      <c r="T13" s="258">
        <f t="shared" si="23"/>
        <v>0</v>
      </c>
      <c r="U13" s="258">
        <f t="shared" si="23"/>
        <v>0</v>
      </c>
      <c r="V13" s="258">
        <f t="shared" si="23"/>
        <v>0</v>
      </c>
      <c r="W13" s="258">
        <f t="shared" si="23"/>
        <v>0</v>
      </c>
      <c r="X13" s="258">
        <f t="shared" si="23"/>
        <v>0</v>
      </c>
      <c r="Y13" s="178"/>
      <c r="Z13" s="254"/>
    </row>
    <row r="14" spans="1:32" x14ac:dyDescent="0.25">
      <c r="A14" s="259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81"/>
      <c r="Y14" s="178"/>
      <c r="Z14" s="254"/>
      <c r="AA14" s="255"/>
      <c r="AB14" s="255"/>
      <c r="AC14" s="242"/>
      <c r="AD14" s="1"/>
    </row>
    <row r="15" spans="1:32" s="207" customFormat="1" ht="23.25" x14ac:dyDescent="0.35">
      <c r="A15" s="12"/>
      <c r="B15" s="13"/>
      <c r="C15" s="14"/>
      <c r="D15" s="13"/>
      <c r="E15" s="13"/>
      <c r="F15" s="13"/>
      <c r="G15" s="13"/>
      <c r="H15" s="13"/>
      <c r="I15" s="13"/>
      <c r="J15" s="202"/>
      <c r="K15" s="13"/>
      <c r="L15" s="13"/>
      <c r="M15" s="202"/>
      <c r="N15" s="13"/>
      <c r="O15" s="13"/>
      <c r="P15" s="13"/>
      <c r="Q15" s="13"/>
      <c r="R15" s="13"/>
      <c r="S15" s="14"/>
      <c r="T15" s="13"/>
      <c r="U15" s="13"/>
      <c r="V15" s="13"/>
      <c r="W15" s="13"/>
      <c r="X15" s="20"/>
      <c r="Y15" s="13"/>
      <c r="Z15" s="13"/>
      <c r="AA15" s="21"/>
      <c r="AB15" s="22"/>
      <c r="AC15" s="22"/>
      <c r="AD15" s="23"/>
      <c r="AE15" s="24"/>
      <c r="AF15" s="24"/>
    </row>
    <row r="16" spans="1:32" s="207" customFormat="1" ht="23.25" x14ac:dyDescent="0.35">
      <c r="A16" s="25"/>
      <c r="B16" s="26"/>
      <c r="C16" s="26"/>
      <c r="D16" s="27"/>
      <c r="E16" s="28"/>
      <c r="F16" s="28"/>
      <c r="G16" s="27"/>
      <c r="H16" s="27"/>
      <c r="I16" s="27"/>
      <c r="J16" s="202"/>
      <c r="K16" s="27"/>
      <c r="L16" s="27"/>
      <c r="M16" s="202"/>
      <c r="N16" s="27"/>
      <c r="O16" s="27"/>
      <c r="P16" s="27"/>
      <c r="Q16" s="27"/>
      <c r="R16" s="27"/>
      <c r="S16" s="26"/>
      <c r="T16" s="27"/>
      <c r="U16" s="27"/>
      <c r="V16" s="27"/>
      <c r="W16" s="27"/>
      <c r="X16" s="30"/>
      <c r="Y16" s="27"/>
      <c r="Z16" s="27"/>
      <c r="AA16" s="31" t="s">
        <v>2</v>
      </c>
      <c r="AB16" s="32"/>
      <c r="AC16" s="32"/>
      <c r="AD16" s="23"/>
      <c r="AE16" s="24"/>
      <c r="AF16" s="24"/>
    </row>
    <row r="17" spans="1:32" s="207" customFormat="1" ht="23.25" x14ac:dyDescent="0.35">
      <c r="A17" s="33"/>
      <c r="B17" s="34"/>
      <c r="C17" s="34"/>
      <c r="D17" s="263" t="s">
        <v>3</v>
      </c>
      <c r="E17" s="264" t="s">
        <v>12</v>
      </c>
      <c r="F17" s="263" t="s">
        <v>5</v>
      </c>
      <c r="G17" s="265" t="s">
        <v>7</v>
      </c>
      <c r="H17" s="266" t="s">
        <v>8</v>
      </c>
      <c r="I17" s="263" t="s">
        <v>6</v>
      </c>
      <c r="J17" s="267" t="s">
        <v>9</v>
      </c>
      <c r="K17" s="268" t="s">
        <v>4</v>
      </c>
      <c r="L17" s="263" t="s">
        <v>11</v>
      </c>
      <c r="M17" s="269" t="s">
        <v>10</v>
      </c>
      <c r="N17" s="275" t="s">
        <v>12</v>
      </c>
      <c r="O17" s="263" t="s">
        <v>10</v>
      </c>
      <c r="P17" s="270" t="s">
        <v>11</v>
      </c>
      <c r="Q17" s="263" t="s">
        <v>9</v>
      </c>
      <c r="R17" s="271" t="s">
        <v>6</v>
      </c>
      <c r="S17" s="263" t="s">
        <v>7</v>
      </c>
      <c r="T17" s="263" t="s">
        <v>4</v>
      </c>
      <c r="U17" s="263" t="s">
        <v>8</v>
      </c>
      <c r="V17" s="263" t="s">
        <v>3</v>
      </c>
      <c r="W17" s="263" t="s">
        <v>5</v>
      </c>
      <c r="X17" s="279" t="s">
        <v>13</v>
      </c>
      <c r="Y17" s="279" t="s">
        <v>14</v>
      </c>
      <c r="Z17" s="279" t="s">
        <v>15</v>
      </c>
      <c r="AA17" s="280" t="s">
        <v>12</v>
      </c>
      <c r="AB17" s="36" t="s">
        <v>0</v>
      </c>
      <c r="AC17" s="37"/>
      <c r="AD17" s="38" t="s">
        <v>16</v>
      </c>
      <c r="AE17" s="24"/>
      <c r="AF17" s="24"/>
    </row>
    <row r="18" spans="1:32" s="207" customFormat="1" ht="23.25" x14ac:dyDescent="0.35">
      <c r="A18" s="33"/>
      <c r="B18" s="34"/>
      <c r="C18" s="39"/>
      <c r="D18" s="263" t="s">
        <v>17</v>
      </c>
      <c r="E18" s="264" t="s">
        <v>18</v>
      </c>
      <c r="F18" s="264" t="s">
        <v>18</v>
      </c>
      <c r="G18" s="265" t="s">
        <v>19</v>
      </c>
      <c r="H18" s="276" t="s">
        <v>19</v>
      </c>
      <c r="I18" s="263" t="s">
        <v>19</v>
      </c>
      <c r="J18" s="269" t="s">
        <v>20</v>
      </c>
      <c r="K18" s="268" t="s">
        <v>20</v>
      </c>
      <c r="L18" s="263" t="s">
        <v>256</v>
      </c>
      <c r="M18" s="269" t="s">
        <v>21</v>
      </c>
      <c r="N18" s="275" t="s">
        <v>21</v>
      </c>
      <c r="O18" s="263" t="s">
        <v>22</v>
      </c>
      <c r="P18" s="263" t="s">
        <v>22</v>
      </c>
      <c r="Q18" s="263" t="s">
        <v>23</v>
      </c>
      <c r="R18" s="263" t="s">
        <v>23</v>
      </c>
      <c r="S18" s="263" t="s">
        <v>24</v>
      </c>
      <c r="T18" s="263" t="s">
        <v>24</v>
      </c>
      <c r="U18" s="271" t="s">
        <v>24</v>
      </c>
      <c r="V18" s="271" t="s">
        <v>25</v>
      </c>
      <c r="W18" s="271" t="s">
        <v>25</v>
      </c>
      <c r="X18" s="269"/>
      <c r="Y18" s="269"/>
      <c r="Z18" s="269"/>
      <c r="AA18" s="263" t="s">
        <v>25</v>
      </c>
      <c r="AB18" s="36" t="s">
        <v>26</v>
      </c>
      <c r="AC18" s="37"/>
      <c r="AD18" s="38" t="s">
        <v>27</v>
      </c>
      <c r="AE18" s="14" t="s">
        <v>27</v>
      </c>
      <c r="AF18" s="24"/>
    </row>
    <row r="19" spans="1:32" s="207" customFormat="1" ht="23.25" x14ac:dyDescent="0.35">
      <c r="A19" s="260" t="s">
        <v>28</v>
      </c>
      <c r="B19" s="34" t="s">
        <v>29</v>
      </c>
      <c r="C19" s="41" t="s">
        <v>30</v>
      </c>
      <c r="D19" s="272" t="s">
        <v>310</v>
      </c>
      <c r="E19" s="272" t="s">
        <v>311</v>
      </c>
      <c r="F19" s="272" t="s">
        <v>312</v>
      </c>
      <c r="G19" s="273" t="s">
        <v>313</v>
      </c>
      <c r="H19" s="277" t="s">
        <v>34</v>
      </c>
      <c r="I19" s="272" t="s">
        <v>254</v>
      </c>
      <c r="J19" s="273" t="s">
        <v>31</v>
      </c>
      <c r="K19" s="272" t="s">
        <v>255</v>
      </c>
      <c r="L19" s="272" t="s">
        <v>311</v>
      </c>
      <c r="M19" s="273" t="s">
        <v>32</v>
      </c>
      <c r="N19" s="278" t="s">
        <v>258</v>
      </c>
      <c r="O19" s="272" t="s">
        <v>33</v>
      </c>
      <c r="P19" s="272" t="s">
        <v>36</v>
      </c>
      <c r="Q19" s="273" t="s">
        <v>33</v>
      </c>
      <c r="R19" s="272" t="s">
        <v>35</v>
      </c>
      <c r="S19" s="272" t="s">
        <v>313</v>
      </c>
      <c r="T19" s="272" t="s">
        <v>315</v>
      </c>
      <c r="U19" s="272" t="s">
        <v>34</v>
      </c>
      <c r="V19" s="272" t="s">
        <v>37</v>
      </c>
      <c r="W19" s="274" t="s">
        <v>257</v>
      </c>
      <c r="X19" s="42"/>
      <c r="Y19" s="42"/>
      <c r="Z19" s="42"/>
      <c r="AA19" s="43" t="s">
        <v>314</v>
      </c>
      <c r="AB19" s="36" t="s">
        <v>38</v>
      </c>
      <c r="AC19" s="37" t="s">
        <v>39</v>
      </c>
      <c r="AD19" s="38" t="s">
        <v>40</v>
      </c>
      <c r="AE19" s="14" t="s">
        <v>41</v>
      </c>
      <c r="AF19" s="24"/>
    </row>
    <row r="20" spans="1:32" x14ac:dyDescent="0.25">
      <c r="A20" s="44"/>
      <c r="B20" s="45"/>
      <c r="C20" s="45"/>
      <c r="D20" s="46"/>
      <c r="E20" s="46"/>
      <c r="F20" s="46"/>
      <c r="G20" s="47"/>
      <c r="H20" s="48"/>
      <c r="I20" s="49"/>
      <c r="J20" s="47"/>
      <c r="K20" s="49"/>
      <c r="L20" s="49"/>
      <c r="M20" s="47"/>
      <c r="N20" s="50"/>
      <c r="O20" s="49"/>
      <c r="P20" s="49"/>
      <c r="Q20" s="49"/>
      <c r="R20" s="49"/>
      <c r="S20" s="49"/>
      <c r="T20" s="49"/>
      <c r="U20" s="49"/>
      <c r="V20" s="49"/>
      <c r="W20" s="49"/>
      <c r="X20" s="46"/>
      <c r="Y20" s="46"/>
      <c r="Z20" s="46"/>
      <c r="AA20" s="52"/>
      <c r="AB20" s="53"/>
      <c r="AC20" s="54"/>
      <c r="AD20" s="54"/>
      <c r="AE20" s="54"/>
      <c r="AF20" s="54"/>
    </row>
    <row r="21" spans="1:32" x14ac:dyDescent="0.25">
      <c r="A21" s="44"/>
      <c r="B21" s="45"/>
      <c r="C21" s="45"/>
      <c r="D21" s="46"/>
      <c r="E21" s="46"/>
      <c r="F21" s="46"/>
      <c r="G21" s="47"/>
      <c r="H21" s="48"/>
      <c r="I21" s="49"/>
      <c r="J21" s="47"/>
      <c r="K21" s="49"/>
      <c r="L21" s="49"/>
      <c r="M21" s="47"/>
      <c r="N21" s="50"/>
      <c r="O21" s="49"/>
      <c r="P21" s="49"/>
      <c r="Q21" s="49"/>
      <c r="R21" s="49"/>
      <c r="S21" s="49"/>
      <c r="T21" s="49"/>
      <c r="U21" s="49"/>
      <c r="V21" s="49"/>
      <c r="W21" s="49"/>
      <c r="X21" s="46"/>
      <c r="Y21" s="46"/>
      <c r="Z21" s="46"/>
      <c r="AA21" s="52"/>
      <c r="AB21" s="53"/>
      <c r="AC21" s="54"/>
      <c r="AD21" s="54"/>
      <c r="AE21" s="54"/>
      <c r="AF21" s="54"/>
    </row>
    <row r="22" spans="1:32" x14ac:dyDescent="0.25">
      <c r="A22" s="44"/>
      <c r="B22" s="45"/>
      <c r="C22" s="45"/>
      <c r="D22" s="46"/>
      <c r="E22" s="46"/>
      <c r="F22" s="46"/>
      <c r="G22" s="47"/>
      <c r="H22" s="48"/>
      <c r="I22" s="49"/>
      <c r="J22" s="47"/>
      <c r="K22" s="49"/>
      <c r="L22" s="49"/>
      <c r="M22" s="47"/>
      <c r="N22" s="50"/>
      <c r="O22" s="49"/>
      <c r="P22" s="49"/>
      <c r="Q22" s="49"/>
      <c r="R22" s="49"/>
      <c r="S22" s="49"/>
      <c r="T22" s="49"/>
      <c r="U22" s="49"/>
      <c r="V22" s="49"/>
      <c r="W22" s="49"/>
      <c r="X22" s="46"/>
      <c r="Y22" s="46"/>
      <c r="Z22" s="46"/>
      <c r="AA22" s="52"/>
      <c r="AB22" s="53"/>
      <c r="AC22" s="54"/>
      <c r="AD22" s="54"/>
      <c r="AE22" s="54"/>
      <c r="AF22" s="54"/>
    </row>
    <row r="23" spans="1:32" x14ac:dyDescent="0.25">
      <c r="A23" s="44"/>
      <c r="B23" s="45"/>
      <c r="C23" s="45"/>
      <c r="D23" s="46"/>
      <c r="E23" s="46"/>
      <c r="F23" s="46"/>
      <c r="G23" s="45"/>
      <c r="H23" s="58"/>
      <c r="I23" s="46"/>
      <c r="J23" s="45"/>
      <c r="K23" s="46"/>
      <c r="L23" s="46"/>
      <c r="M23" s="45"/>
      <c r="N23" s="51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52"/>
      <c r="AB23" s="53"/>
      <c r="AC23" s="54"/>
      <c r="AD23" s="54"/>
      <c r="AE23" s="54"/>
      <c r="AF23" s="54"/>
    </row>
    <row r="24" spans="1:32" x14ac:dyDescent="0.25">
      <c r="A24" s="44"/>
      <c r="B24" s="45"/>
      <c r="C24" s="45"/>
      <c r="D24" s="46"/>
      <c r="E24" s="46"/>
      <c r="F24" s="46"/>
      <c r="G24" s="47"/>
      <c r="H24" s="48"/>
      <c r="I24" s="49"/>
      <c r="J24" s="47"/>
      <c r="K24" s="49"/>
      <c r="L24" s="49"/>
      <c r="M24" s="47"/>
      <c r="N24" s="50"/>
      <c r="O24" s="49"/>
      <c r="P24" s="49"/>
      <c r="Q24" s="49"/>
      <c r="R24" s="49"/>
      <c r="S24" s="49"/>
      <c r="T24" s="49"/>
      <c r="U24" s="49"/>
      <c r="V24" s="49"/>
      <c r="W24" s="49"/>
      <c r="X24" s="46"/>
      <c r="Y24" s="46"/>
      <c r="Z24" s="46"/>
      <c r="AA24" s="52"/>
      <c r="AB24" s="53"/>
      <c r="AC24" s="54"/>
      <c r="AD24" s="54"/>
      <c r="AE24" s="54"/>
      <c r="AF24" s="54"/>
    </row>
    <row r="25" spans="1:32" x14ac:dyDescent="0.25">
      <c r="A25" s="44"/>
      <c r="B25" s="45"/>
      <c r="C25" s="56"/>
      <c r="D25" s="46"/>
      <c r="E25" s="46"/>
      <c r="F25" s="46"/>
      <c r="G25" s="47"/>
      <c r="H25" s="48"/>
      <c r="I25" s="49"/>
      <c r="J25" s="47"/>
      <c r="K25" s="49"/>
      <c r="L25" s="49"/>
      <c r="M25" s="47"/>
      <c r="N25" s="50"/>
      <c r="O25" s="49"/>
      <c r="P25" s="49"/>
      <c r="Q25" s="49"/>
      <c r="R25" s="49"/>
      <c r="S25" s="49"/>
      <c r="T25" s="49"/>
      <c r="U25" s="49"/>
      <c r="V25" s="49"/>
      <c r="W25" s="49"/>
      <c r="X25" s="20"/>
      <c r="Y25" s="46"/>
      <c r="Z25" s="46"/>
      <c r="AA25" s="52"/>
      <c r="AB25" s="53"/>
      <c r="AC25" s="54"/>
      <c r="AD25" s="54"/>
      <c r="AE25" s="54"/>
      <c r="AF25" s="54"/>
    </row>
    <row r="26" spans="1:32" x14ac:dyDescent="0.25">
      <c r="A26" s="44"/>
      <c r="B26" s="45"/>
      <c r="C26" s="45"/>
      <c r="D26" s="46"/>
      <c r="E26" s="46"/>
      <c r="F26" s="46"/>
      <c r="G26" s="47"/>
      <c r="H26" s="48"/>
      <c r="I26" s="49"/>
      <c r="J26" s="47"/>
      <c r="K26" s="49"/>
      <c r="L26" s="49"/>
      <c r="M26" s="47"/>
      <c r="N26" s="50"/>
      <c r="O26" s="49"/>
      <c r="P26" s="49"/>
      <c r="Q26" s="49"/>
      <c r="R26" s="49"/>
      <c r="S26" s="49"/>
      <c r="T26" s="49"/>
      <c r="U26" s="49"/>
      <c r="V26" s="49"/>
      <c r="W26" s="49"/>
      <c r="X26" s="46"/>
      <c r="Y26" s="46"/>
      <c r="Z26" s="46"/>
      <c r="AA26" s="52"/>
      <c r="AB26" s="53"/>
      <c r="AC26" s="54"/>
      <c r="AD26" s="54"/>
      <c r="AE26" s="54"/>
      <c r="AF26" s="54"/>
    </row>
    <row r="27" spans="1:32" x14ac:dyDescent="0.25">
      <c r="A27" s="44"/>
      <c r="B27" s="45"/>
      <c r="C27" s="45"/>
      <c r="D27" s="46"/>
      <c r="E27" s="46"/>
      <c r="F27" s="46"/>
      <c r="G27" s="47"/>
      <c r="H27" s="48"/>
      <c r="I27" s="49"/>
      <c r="J27" s="47"/>
      <c r="K27" s="49"/>
      <c r="L27" s="49"/>
      <c r="M27" s="47"/>
      <c r="N27" s="50"/>
      <c r="O27" s="49"/>
      <c r="P27" s="49"/>
      <c r="Q27" s="49"/>
      <c r="R27" s="49"/>
      <c r="S27" s="49"/>
      <c r="T27" s="49"/>
      <c r="U27" s="49"/>
      <c r="V27" s="49"/>
      <c r="W27" s="49"/>
      <c r="X27" s="46"/>
      <c r="Y27" s="46"/>
      <c r="Z27" s="46"/>
      <c r="AA27" s="52"/>
      <c r="AB27" s="53"/>
      <c r="AC27" s="54"/>
      <c r="AD27" s="54"/>
      <c r="AE27" s="54"/>
      <c r="AF27" s="54"/>
    </row>
    <row r="28" spans="1:32" x14ac:dyDescent="0.25">
      <c r="A28" s="44"/>
      <c r="B28" s="45"/>
      <c r="C28" s="45"/>
      <c r="D28" s="46"/>
      <c r="E28" s="46"/>
      <c r="F28" s="46"/>
      <c r="G28" s="47"/>
      <c r="H28" s="48"/>
      <c r="I28" s="49"/>
      <c r="J28" s="47"/>
      <c r="K28" s="49"/>
      <c r="L28" s="49"/>
      <c r="M28" s="47"/>
      <c r="N28" s="50"/>
      <c r="O28" s="49"/>
      <c r="P28" s="49"/>
      <c r="Q28" s="49"/>
      <c r="R28" s="49"/>
      <c r="S28" s="49"/>
      <c r="T28" s="49"/>
      <c r="U28" s="49"/>
      <c r="V28" s="49"/>
      <c r="W28" s="49"/>
      <c r="X28" s="46"/>
      <c r="Y28" s="46"/>
      <c r="Z28" s="51"/>
      <c r="AA28" s="52"/>
      <c r="AB28" s="53"/>
      <c r="AC28" s="54"/>
      <c r="AD28" s="54"/>
      <c r="AE28" s="54"/>
      <c r="AF28" s="54"/>
    </row>
    <row r="29" spans="1:32" x14ac:dyDescent="0.25">
      <c r="A29" s="44"/>
      <c r="B29" s="45"/>
      <c r="C29" s="56"/>
      <c r="D29" s="46"/>
      <c r="E29" s="46"/>
      <c r="F29" s="46"/>
      <c r="G29" s="47"/>
      <c r="H29" s="48"/>
      <c r="I29" s="49"/>
      <c r="J29" s="47"/>
      <c r="K29" s="49"/>
      <c r="L29" s="49"/>
      <c r="M29" s="47"/>
      <c r="N29" s="50"/>
      <c r="O29" s="49"/>
      <c r="P29" s="49"/>
      <c r="Q29" s="49"/>
      <c r="R29" s="49"/>
      <c r="S29" s="49"/>
      <c r="T29" s="49"/>
      <c r="U29" s="49"/>
      <c r="V29" s="49"/>
      <c r="W29" s="49"/>
      <c r="X29" s="46"/>
      <c r="Y29" s="46"/>
      <c r="Z29" s="46"/>
      <c r="AA29" s="52"/>
      <c r="AB29" s="53"/>
      <c r="AC29" s="54"/>
      <c r="AD29" s="54"/>
      <c r="AE29" s="54"/>
      <c r="AF29" s="54"/>
    </row>
    <row r="30" spans="1:32" x14ac:dyDescent="0.25">
      <c r="A30" s="44"/>
      <c r="B30" s="45"/>
      <c r="C30" s="45"/>
      <c r="D30" s="80"/>
      <c r="E30" s="46"/>
      <c r="F30" s="46"/>
      <c r="G30" s="47"/>
      <c r="H30" s="48"/>
      <c r="I30" s="49"/>
      <c r="J30" s="47"/>
      <c r="K30" s="49"/>
      <c r="L30" s="49"/>
      <c r="M30" s="47"/>
      <c r="N30" s="50"/>
      <c r="O30" s="49"/>
      <c r="P30" s="49"/>
      <c r="Q30" s="49"/>
      <c r="R30" s="49"/>
      <c r="S30" s="49"/>
      <c r="T30" s="49"/>
      <c r="U30" s="49"/>
      <c r="V30" s="49"/>
      <c r="W30" s="49"/>
      <c r="X30" s="46"/>
      <c r="Y30" s="46"/>
      <c r="Z30" s="46"/>
      <c r="AA30" s="52"/>
      <c r="AB30" s="53"/>
      <c r="AC30" s="54"/>
      <c r="AD30" s="54"/>
      <c r="AE30" s="54"/>
      <c r="AF30" s="54"/>
    </row>
    <row r="31" spans="1:32" x14ac:dyDescent="0.25">
      <c r="A31" s="44"/>
      <c r="B31" s="45"/>
      <c r="C31" s="45"/>
      <c r="D31" s="46"/>
      <c r="E31" s="46"/>
      <c r="F31" s="46"/>
      <c r="G31" s="47"/>
      <c r="H31" s="48"/>
      <c r="I31" s="49"/>
      <c r="J31" s="47"/>
      <c r="K31" s="49"/>
      <c r="L31" s="49"/>
      <c r="M31" s="47"/>
      <c r="N31" s="50"/>
      <c r="O31" s="49"/>
      <c r="P31" s="49"/>
      <c r="Q31" s="49"/>
      <c r="R31" s="49"/>
      <c r="S31" s="49"/>
      <c r="T31" s="49"/>
      <c r="U31" s="49"/>
      <c r="V31" s="49"/>
      <c r="W31" s="49"/>
      <c r="X31" s="46"/>
      <c r="Y31" s="46"/>
      <c r="Z31" s="46"/>
      <c r="AA31" s="52"/>
      <c r="AB31" s="53"/>
      <c r="AC31" s="54"/>
      <c r="AD31" s="54"/>
      <c r="AE31" s="54"/>
      <c r="AF31" s="54"/>
    </row>
    <row r="32" spans="1:32" x14ac:dyDescent="0.25">
      <c r="A32" s="44"/>
      <c r="B32" s="45"/>
      <c r="C32" s="45"/>
      <c r="D32" s="46"/>
      <c r="E32" s="46"/>
      <c r="F32" s="46"/>
      <c r="G32" s="47"/>
      <c r="H32" s="48"/>
      <c r="I32" s="49"/>
      <c r="J32" s="47"/>
      <c r="K32" s="49"/>
      <c r="L32" s="49"/>
      <c r="M32" s="47"/>
      <c r="N32" s="50"/>
      <c r="O32" s="49"/>
      <c r="P32" s="49"/>
      <c r="Q32" s="49"/>
      <c r="R32" s="49"/>
      <c r="S32" s="49"/>
      <c r="T32" s="49"/>
      <c r="U32" s="49"/>
      <c r="V32" s="49"/>
      <c r="W32" s="49"/>
      <c r="X32" s="46"/>
      <c r="Y32" s="46"/>
      <c r="Z32" s="46"/>
      <c r="AA32" s="52"/>
      <c r="AB32" s="53"/>
      <c r="AC32" s="54"/>
      <c r="AD32" s="54"/>
      <c r="AE32" s="54"/>
      <c r="AF32" s="54"/>
    </row>
    <row r="33" spans="1:32" x14ac:dyDescent="0.25">
      <c r="A33" s="44"/>
      <c r="B33" s="45"/>
      <c r="C33" s="45"/>
      <c r="D33" s="46"/>
      <c r="E33" s="46"/>
      <c r="F33" s="46"/>
      <c r="G33" s="47"/>
      <c r="H33" s="48"/>
      <c r="I33" s="49"/>
      <c r="J33" s="47"/>
      <c r="K33" s="49"/>
      <c r="L33" s="49"/>
      <c r="M33" s="47"/>
      <c r="N33" s="50"/>
      <c r="O33" s="49"/>
      <c r="P33" s="49"/>
      <c r="Q33" s="49"/>
      <c r="R33" s="49"/>
      <c r="S33" s="49"/>
      <c r="T33" s="49"/>
      <c r="U33" s="49"/>
      <c r="V33" s="49"/>
      <c r="W33" s="49"/>
      <c r="X33" s="46"/>
      <c r="Y33" s="46"/>
      <c r="Z33" s="46"/>
      <c r="AA33" s="52"/>
      <c r="AB33" s="53"/>
      <c r="AC33" s="54"/>
      <c r="AD33" s="54"/>
      <c r="AE33" s="54"/>
      <c r="AF33" s="54"/>
    </row>
    <row r="34" spans="1:32" x14ac:dyDescent="0.25">
      <c r="A34" s="44"/>
      <c r="B34" s="45"/>
      <c r="C34" s="45"/>
      <c r="D34" s="46"/>
      <c r="E34" s="46"/>
      <c r="F34" s="46"/>
      <c r="G34" s="47"/>
      <c r="H34" s="48"/>
      <c r="I34" s="49"/>
      <c r="J34" s="47"/>
      <c r="K34" s="49"/>
      <c r="L34" s="49"/>
      <c r="M34" s="47"/>
      <c r="N34" s="50"/>
      <c r="O34" s="49"/>
      <c r="P34" s="49"/>
      <c r="Q34" s="49"/>
      <c r="R34" s="49"/>
      <c r="S34" s="49"/>
      <c r="T34" s="49"/>
      <c r="U34" s="49"/>
      <c r="V34" s="49"/>
      <c r="W34" s="49"/>
      <c r="X34" s="46"/>
      <c r="Y34" s="46"/>
      <c r="Z34" s="46"/>
      <c r="AA34" s="52"/>
      <c r="AB34" s="53"/>
      <c r="AC34" s="54"/>
      <c r="AD34" s="54"/>
      <c r="AE34" s="54"/>
      <c r="AF34" s="54"/>
    </row>
    <row r="35" spans="1:32" x14ac:dyDescent="0.25">
      <c r="A35" s="55"/>
      <c r="B35" s="46"/>
      <c r="C35" s="46"/>
      <c r="D35" s="46"/>
      <c r="E35" s="46"/>
      <c r="F35" s="46"/>
      <c r="G35" s="45"/>
      <c r="H35" s="58"/>
      <c r="I35" s="46"/>
      <c r="J35" s="45"/>
      <c r="K35" s="46"/>
      <c r="L35" s="46"/>
      <c r="M35" s="45"/>
      <c r="N35" s="51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52"/>
      <c r="AB35" s="53"/>
      <c r="AC35" s="54"/>
      <c r="AD35" s="54"/>
      <c r="AE35" s="54"/>
      <c r="AF35" s="54"/>
    </row>
    <row r="36" spans="1:32" x14ac:dyDescent="0.25">
      <c r="A36" s="44"/>
      <c r="B36" s="45"/>
      <c r="C36" s="45"/>
      <c r="D36" s="46"/>
      <c r="E36" s="46"/>
      <c r="F36" s="46"/>
      <c r="G36" s="47"/>
      <c r="H36" s="48"/>
      <c r="I36" s="49"/>
      <c r="J36" s="47"/>
      <c r="K36" s="49"/>
      <c r="L36" s="49"/>
      <c r="M36" s="47"/>
      <c r="N36" s="50"/>
      <c r="O36" s="49"/>
      <c r="P36" s="49"/>
      <c r="Q36" s="49"/>
      <c r="R36" s="49"/>
      <c r="S36" s="49"/>
      <c r="T36" s="49"/>
      <c r="U36" s="49"/>
      <c r="V36" s="49"/>
      <c r="W36" s="49"/>
      <c r="X36" s="46"/>
      <c r="Y36" s="46"/>
      <c r="Z36" s="46"/>
      <c r="AA36" s="52"/>
      <c r="AB36" s="53"/>
      <c r="AC36" s="54"/>
      <c r="AD36" s="54"/>
      <c r="AE36" s="54"/>
      <c r="AF36" s="54"/>
    </row>
    <row r="37" spans="1:32" x14ac:dyDescent="0.25">
      <c r="A37" s="44"/>
      <c r="B37" s="45"/>
      <c r="C37" s="45"/>
      <c r="D37" s="46"/>
      <c r="E37" s="46"/>
      <c r="F37" s="46"/>
      <c r="G37" s="47"/>
      <c r="H37" s="48"/>
      <c r="I37" s="49"/>
      <c r="J37" s="47"/>
      <c r="K37" s="49"/>
      <c r="L37" s="49"/>
      <c r="M37" s="47"/>
      <c r="N37" s="50"/>
      <c r="O37" s="49"/>
      <c r="P37" s="49"/>
      <c r="Q37" s="49"/>
      <c r="R37" s="49"/>
      <c r="S37" s="49"/>
      <c r="T37" s="49"/>
      <c r="U37" s="49"/>
      <c r="V37" s="49"/>
      <c r="W37" s="49"/>
      <c r="X37" s="46"/>
      <c r="Y37" s="46"/>
      <c r="Z37" s="46"/>
      <c r="AA37" s="52"/>
      <c r="AB37" s="53"/>
      <c r="AC37" s="54"/>
      <c r="AD37" s="54"/>
      <c r="AE37" s="54"/>
      <c r="AF37" s="54"/>
    </row>
    <row r="38" spans="1:32" x14ac:dyDescent="0.25">
      <c r="A38" s="44"/>
      <c r="B38" s="45"/>
      <c r="C38" s="52"/>
      <c r="D38" s="52"/>
      <c r="E38" s="52"/>
      <c r="F38" s="52"/>
      <c r="G38" s="62"/>
      <c r="H38" s="63"/>
      <c r="I38" s="64"/>
      <c r="J38" s="62"/>
      <c r="K38" s="49"/>
      <c r="L38" s="64"/>
      <c r="M38" s="62"/>
      <c r="N38" s="65"/>
      <c r="O38" s="64"/>
      <c r="P38" s="64"/>
      <c r="Q38" s="64"/>
      <c r="R38" s="64"/>
      <c r="S38" s="64"/>
      <c r="T38" s="64"/>
      <c r="U38" s="64"/>
      <c r="V38" s="64"/>
      <c r="W38" s="64"/>
      <c r="X38" s="52"/>
      <c r="Y38" s="52"/>
      <c r="Z38" s="52"/>
      <c r="AA38" s="61"/>
      <c r="AB38" s="53"/>
      <c r="AC38" s="54"/>
      <c r="AD38" s="54"/>
      <c r="AE38" s="54"/>
      <c r="AF38" s="54"/>
    </row>
    <row r="39" spans="1:32" x14ac:dyDescent="0.25">
      <c r="A39" s="44"/>
      <c r="B39" s="45"/>
      <c r="C39" s="45"/>
      <c r="D39" s="46"/>
      <c r="E39" s="46"/>
      <c r="F39" s="46"/>
      <c r="G39" s="47"/>
      <c r="H39" s="48"/>
      <c r="I39" s="49"/>
      <c r="J39" s="47"/>
      <c r="K39" s="49"/>
      <c r="L39" s="49"/>
      <c r="M39" s="47"/>
      <c r="N39" s="50"/>
      <c r="O39" s="49"/>
      <c r="P39" s="49"/>
      <c r="Q39" s="49"/>
      <c r="R39" s="49"/>
      <c r="S39" s="49"/>
      <c r="T39" s="49"/>
      <c r="U39" s="49"/>
      <c r="V39" s="49"/>
      <c r="W39" s="49"/>
      <c r="X39" s="46"/>
      <c r="Y39" s="46"/>
      <c r="Z39" s="46"/>
      <c r="AA39" s="52"/>
      <c r="AB39" s="53"/>
      <c r="AC39" s="54"/>
      <c r="AD39" s="54"/>
      <c r="AE39" s="54"/>
      <c r="AF39" s="261"/>
    </row>
    <row r="40" spans="1:32" x14ac:dyDescent="0.25">
      <c r="A40" s="60"/>
      <c r="B40" s="52"/>
      <c r="C40" s="52"/>
      <c r="D40" s="46"/>
      <c r="E40" s="46"/>
      <c r="F40" s="46"/>
      <c r="G40" s="47"/>
      <c r="H40" s="48"/>
      <c r="I40" s="49"/>
      <c r="J40" s="47"/>
      <c r="K40" s="49"/>
      <c r="L40" s="49"/>
      <c r="M40" s="47"/>
      <c r="N40" s="50"/>
      <c r="O40" s="49"/>
      <c r="P40" s="49"/>
      <c r="Q40" s="49"/>
      <c r="R40" s="49"/>
      <c r="S40" s="49"/>
      <c r="T40" s="49"/>
      <c r="U40" s="49"/>
      <c r="V40" s="49"/>
      <c r="W40" s="49"/>
      <c r="X40" s="46"/>
      <c r="Y40" s="46"/>
      <c r="Z40" s="46"/>
      <c r="AA40" s="52"/>
      <c r="AB40" s="53"/>
      <c r="AC40" s="54"/>
      <c r="AD40" s="54"/>
      <c r="AE40" s="54"/>
      <c r="AF40" s="54"/>
    </row>
    <row r="41" spans="1:32" x14ac:dyDescent="0.25">
      <c r="A41" s="44"/>
      <c r="B41" s="45"/>
      <c r="C41" s="45"/>
      <c r="D41" s="46"/>
      <c r="E41" s="46"/>
      <c r="F41" s="46"/>
      <c r="G41" s="47"/>
      <c r="H41" s="48"/>
      <c r="I41" s="49"/>
      <c r="J41" s="47"/>
      <c r="K41" s="49"/>
      <c r="L41" s="49"/>
      <c r="M41" s="47"/>
      <c r="N41" s="50"/>
      <c r="O41" s="49"/>
      <c r="P41" s="49"/>
      <c r="Q41" s="49"/>
      <c r="R41" s="49"/>
      <c r="S41" s="49"/>
      <c r="T41" s="49"/>
      <c r="U41" s="49"/>
      <c r="V41" s="49"/>
      <c r="W41" s="49"/>
      <c r="X41" s="46"/>
      <c r="Y41" s="46"/>
      <c r="Z41" s="46"/>
      <c r="AA41" s="61"/>
      <c r="AB41" s="53"/>
      <c r="AC41" s="54"/>
      <c r="AD41" s="54"/>
      <c r="AE41" s="54"/>
      <c r="AF41" s="54"/>
    </row>
    <row r="42" spans="1:32" x14ac:dyDescent="0.25">
      <c r="A42" s="44"/>
      <c r="B42" s="45"/>
      <c r="C42" s="45"/>
      <c r="D42" s="20"/>
      <c r="E42" s="46"/>
      <c r="F42" s="46"/>
      <c r="G42" s="47"/>
      <c r="H42" s="48"/>
      <c r="I42" s="49"/>
      <c r="J42" s="47"/>
      <c r="K42" s="49"/>
      <c r="L42" s="49"/>
      <c r="M42" s="47"/>
      <c r="N42" s="50"/>
      <c r="O42" s="49"/>
      <c r="P42" s="49"/>
      <c r="Q42" s="49"/>
      <c r="R42" s="49"/>
      <c r="S42" s="49"/>
      <c r="T42" s="49"/>
      <c r="U42" s="49"/>
      <c r="V42" s="49"/>
      <c r="W42" s="49"/>
      <c r="X42" s="46"/>
      <c r="Y42" s="46"/>
      <c r="Z42" s="46"/>
      <c r="AA42" s="52"/>
      <c r="AB42" s="53"/>
      <c r="AC42" s="54"/>
      <c r="AD42" s="54"/>
      <c r="AE42" s="54"/>
      <c r="AF42" s="54"/>
    </row>
    <row r="43" spans="1:32" x14ac:dyDescent="0.25">
      <c r="A43" s="44"/>
      <c r="B43" s="45"/>
      <c r="C43" s="45"/>
      <c r="D43" s="46"/>
      <c r="E43" s="46"/>
      <c r="F43" s="46"/>
      <c r="G43" s="47"/>
      <c r="H43" s="48"/>
      <c r="I43" s="49"/>
      <c r="J43" s="47"/>
      <c r="K43" s="49"/>
      <c r="L43" s="49"/>
      <c r="M43" s="47"/>
      <c r="N43" s="50"/>
      <c r="O43" s="49"/>
      <c r="P43" s="49"/>
      <c r="Q43" s="49"/>
      <c r="R43" s="49"/>
      <c r="S43" s="49"/>
      <c r="T43" s="49"/>
      <c r="U43" s="49"/>
      <c r="V43" s="49"/>
      <c r="W43" s="49"/>
      <c r="X43" s="46"/>
      <c r="Y43" s="46"/>
      <c r="Z43" s="46"/>
      <c r="AA43" s="52"/>
      <c r="AB43" s="53"/>
      <c r="AC43" s="54"/>
      <c r="AD43" s="54"/>
      <c r="AE43" s="54"/>
      <c r="AF43" s="54"/>
    </row>
    <row r="44" spans="1:32" x14ac:dyDescent="0.25">
      <c r="A44" s="44"/>
      <c r="B44" s="45"/>
      <c r="C44" s="45"/>
      <c r="D44" s="46"/>
      <c r="E44" s="46"/>
      <c r="F44" s="46"/>
      <c r="G44" s="47"/>
      <c r="H44" s="48"/>
      <c r="I44" s="49"/>
      <c r="J44" s="47"/>
      <c r="K44" s="49"/>
      <c r="L44" s="49"/>
      <c r="M44" s="47"/>
      <c r="N44" s="50"/>
      <c r="O44" s="49"/>
      <c r="P44" s="49"/>
      <c r="Q44" s="49"/>
      <c r="R44" s="49"/>
      <c r="S44" s="49"/>
      <c r="T44" s="49"/>
      <c r="U44" s="49"/>
      <c r="V44" s="49"/>
      <c r="W44" s="49"/>
      <c r="X44" s="46"/>
      <c r="Y44" s="46"/>
      <c r="Z44" s="46"/>
      <c r="AA44" s="52"/>
      <c r="AB44" s="53"/>
      <c r="AC44" s="54"/>
      <c r="AD44" s="54"/>
      <c r="AE44" s="54"/>
      <c r="AF44" s="54"/>
    </row>
    <row r="45" spans="1:32" x14ac:dyDescent="0.25">
      <c r="A45" s="44"/>
      <c r="B45" s="45"/>
      <c r="C45" s="45"/>
      <c r="D45" s="46"/>
      <c r="E45" s="46"/>
      <c r="F45" s="46"/>
      <c r="G45" s="47"/>
      <c r="H45" s="48"/>
      <c r="I45" s="49"/>
      <c r="J45" s="47"/>
      <c r="K45" s="49"/>
      <c r="L45" s="49"/>
      <c r="M45" s="47"/>
      <c r="N45" s="50"/>
      <c r="O45" s="49"/>
      <c r="P45" s="49"/>
      <c r="Q45" s="49"/>
      <c r="R45" s="49"/>
      <c r="S45" s="49"/>
      <c r="T45" s="49"/>
      <c r="U45" s="49"/>
      <c r="V45" s="49"/>
      <c r="W45" s="49"/>
      <c r="X45" s="46"/>
      <c r="Y45" s="46"/>
      <c r="Z45" s="46"/>
      <c r="AA45" s="52"/>
      <c r="AB45" s="53"/>
      <c r="AC45" s="54"/>
      <c r="AD45" s="54"/>
      <c r="AE45" s="54"/>
      <c r="AF45" s="54"/>
    </row>
    <row r="46" spans="1:32" x14ac:dyDescent="0.25">
      <c r="A46" s="44"/>
      <c r="B46" s="45"/>
      <c r="C46" s="45"/>
      <c r="D46" s="46"/>
      <c r="E46" s="46"/>
      <c r="F46" s="46"/>
      <c r="G46" s="47"/>
      <c r="H46" s="48"/>
      <c r="I46" s="49"/>
      <c r="J46" s="47"/>
      <c r="K46" s="49"/>
      <c r="L46" s="49"/>
      <c r="M46" s="47"/>
      <c r="N46" s="50"/>
      <c r="O46" s="49"/>
      <c r="P46" s="49"/>
      <c r="Q46" s="49"/>
      <c r="R46" s="49"/>
      <c r="S46" s="49"/>
      <c r="T46" s="49"/>
      <c r="U46" s="49"/>
      <c r="V46" s="49"/>
      <c r="W46" s="49"/>
      <c r="X46" s="46"/>
      <c r="Y46" s="46"/>
      <c r="Z46" s="46"/>
      <c r="AA46" s="52"/>
      <c r="AB46" s="53"/>
      <c r="AC46" s="54"/>
      <c r="AD46" s="54"/>
      <c r="AE46" s="54"/>
      <c r="AF46" s="54"/>
    </row>
    <row r="47" spans="1:32" x14ac:dyDescent="0.25">
      <c r="A47" s="44"/>
      <c r="B47" s="45"/>
      <c r="C47" s="56"/>
      <c r="D47" s="46"/>
      <c r="E47" s="46"/>
      <c r="F47" s="46"/>
      <c r="G47" s="47"/>
      <c r="H47" s="48"/>
      <c r="I47" s="49"/>
      <c r="J47" s="47"/>
      <c r="K47" s="49"/>
      <c r="L47" s="49"/>
      <c r="M47" s="47"/>
      <c r="N47" s="50"/>
      <c r="O47" s="49"/>
      <c r="P47" s="49"/>
      <c r="Q47" s="49"/>
      <c r="R47" s="49"/>
      <c r="S47" s="49"/>
      <c r="T47" s="49"/>
      <c r="U47" s="49"/>
      <c r="V47" s="49"/>
      <c r="W47" s="49"/>
      <c r="X47" s="46"/>
      <c r="Y47" s="46"/>
      <c r="Z47" s="46"/>
      <c r="AA47" s="52"/>
      <c r="AB47" s="53"/>
      <c r="AC47" s="54"/>
      <c r="AD47" s="54"/>
      <c r="AE47" s="54"/>
      <c r="AF47" s="54"/>
    </row>
    <row r="48" spans="1:32" x14ac:dyDescent="0.25">
      <c r="A48" s="55"/>
      <c r="B48" s="46"/>
      <c r="C48" s="46"/>
      <c r="D48" s="46"/>
      <c r="E48" s="46"/>
      <c r="F48" s="46"/>
      <c r="G48" s="47"/>
      <c r="H48" s="48"/>
      <c r="I48" s="49"/>
      <c r="J48" s="47"/>
      <c r="K48" s="49"/>
      <c r="L48" s="49"/>
      <c r="M48" s="47"/>
      <c r="N48" s="50"/>
      <c r="O48" s="49"/>
      <c r="P48" s="49"/>
      <c r="Q48" s="49"/>
      <c r="R48" s="49"/>
      <c r="S48" s="49"/>
      <c r="T48" s="49"/>
      <c r="U48" s="49"/>
      <c r="V48" s="49"/>
      <c r="W48" s="49"/>
      <c r="X48" s="46"/>
      <c r="Y48" s="46"/>
      <c r="Z48" s="46"/>
      <c r="AA48" s="61"/>
      <c r="AB48" s="53"/>
      <c r="AC48" s="54"/>
      <c r="AD48" s="54"/>
      <c r="AE48" s="54"/>
      <c r="AF48" s="54"/>
    </row>
    <row r="49" spans="1:32" x14ac:dyDescent="0.25">
      <c r="A49" s="55"/>
      <c r="B49" s="46"/>
      <c r="C49" s="46"/>
      <c r="D49" s="46"/>
      <c r="E49" s="46"/>
      <c r="F49" s="46"/>
      <c r="G49" s="47"/>
      <c r="H49" s="48"/>
      <c r="I49" s="49"/>
      <c r="J49" s="47"/>
      <c r="K49" s="49"/>
      <c r="L49" s="49"/>
      <c r="M49" s="47"/>
      <c r="N49" s="50"/>
      <c r="O49" s="49"/>
      <c r="P49" s="49"/>
      <c r="Q49" s="49"/>
      <c r="R49" s="49"/>
      <c r="S49" s="49"/>
      <c r="T49" s="49"/>
      <c r="U49" s="49"/>
      <c r="V49" s="49"/>
      <c r="W49" s="49"/>
      <c r="X49" s="46"/>
      <c r="Y49" s="46"/>
      <c r="Z49" s="46"/>
      <c r="AA49" s="52"/>
      <c r="AB49" s="53"/>
      <c r="AC49" s="54"/>
      <c r="AD49" s="54"/>
      <c r="AE49" s="54"/>
      <c r="AF49" s="54"/>
    </row>
    <row r="50" spans="1:32" x14ac:dyDescent="0.25">
      <c r="A50" s="44"/>
      <c r="B50" s="45"/>
      <c r="C50" s="45"/>
      <c r="D50" s="46"/>
      <c r="E50" s="46"/>
      <c r="F50" s="46"/>
      <c r="G50" s="47"/>
      <c r="H50" s="48"/>
      <c r="I50" s="49"/>
      <c r="J50" s="47"/>
      <c r="K50" s="49"/>
      <c r="L50" s="49"/>
      <c r="M50" s="47"/>
      <c r="N50" s="50"/>
      <c r="O50" s="49"/>
      <c r="P50" s="49"/>
      <c r="Q50" s="49"/>
      <c r="R50" s="49"/>
      <c r="S50" s="49"/>
      <c r="T50" s="49"/>
      <c r="U50" s="49"/>
      <c r="V50" s="49"/>
      <c r="W50" s="49"/>
      <c r="X50" s="46"/>
      <c r="Y50" s="46"/>
      <c r="Z50" s="46"/>
      <c r="AA50" s="52"/>
      <c r="AB50" s="53"/>
      <c r="AC50" s="54"/>
      <c r="AD50" s="54"/>
      <c r="AE50" s="54"/>
      <c r="AF50" s="54"/>
    </row>
    <row r="51" spans="1:32" x14ac:dyDescent="0.25">
      <c r="A51" s="69"/>
      <c r="B51" s="45"/>
      <c r="C51" s="45"/>
      <c r="D51" s="46"/>
      <c r="E51" s="46"/>
      <c r="F51" s="46"/>
      <c r="G51" s="47"/>
      <c r="H51" s="48"/>
      <c r="I51" s="49"/>
      <c r="J51" s="47"/>
      <c r="K51" s="49"/>
      <c r="L51" s="49"/>
      <c r="M51" s="47"/>
      <c r="N51" s="50"/>
      <c r="O51" s="49"/>
      <c r="P51" s="49"/>
      <c r="Q51" s="49"/>
      <c r="R51" s="49"/>
      <c r="S51" s="49"/>
      <c r="T51" s="49"/>
      <c r="U51" s="49"/>
      <c r="V51" s="49"/>
      <c r="W51" s="49"/>
      <c r="X51" s="46"/>
      <c r="Y51" s="46"/>
      <c r="Z51" s="46"/>
      <c r="AA51" s="52"/>
      <c r="AB51" s="53"/>
      <c r="AC51" s="54"/>
      <c r="AD51" s="54"/>
      <c r="AE51" s="54"/>
      <c r="AF51" s="54"/>
    </row>
    <row r="52" spans="1:32" x14ac:dyDescent="0.25">
      <c r="A52" s="44"/>
      <c r="B52" s="45"/>
      <c r="C52" s="45"/>
      <c r="D52" s="46"/>
      <c r="E52" s="46"/>
      <c r="F52" s="46"/>
      <c r="G52" s="47"/>
      <c r="H52" s="48"/>
      <c r="I52" s="49"/>
      <c r="J52" s="47"/>
      <c r="K52" s="49"/>
      <c r="L52" s="49"/>
      <c r="M52" s="47"/>
      <c r="N52" s="50"/>
      <c r="O52" s="49"/>
      <c r="P52" s="49"/>
      <c r="Q52" s="49"/>
      <c r="R52" s="49"/>
      <c r="S52" s="49"/>
      <c r="T52" s="49"/>
      <c r="U52" s="49"/>
      <c r="V52" s="49"/>
      <c r="W52" s="49"/>
      <c r="X52" s="46"/>
      <c r="Y52" s="46"/>
      <c r="Z52" s="46"/>
      <c r="AA52" s="52"/>
      <c r="AB52" s="53"/>
      <c r="AC52" s="54"/>
      <c r="AD52" s="54"/>
      <c r="AE52" s="54"/>
      <c r="AF52" s="54"/>
    </row>
    <row r="53" spans="1:32" x14ac:dyDescent="0.25">
      <c r="A53" s="66"/>
      <c r="B53" s="45"/>
      <c r="C53" s="45"/>
      <c r="D53" s="46"/>
      <c r="E53" s="46"/>
      <c r="F53" s="46"/>
      <c r="G53" s="47"/>
      <c r="H53" s="48"/>
      <c r="I53" s="49"/>
      <c r="J53" s="47"/>
      <c r="K53" s="49"/>
      <c r="L53" s="49"/>
      <c r="M53" s="47"/>
      <c r="N53" s="50"/>
      <c r="O53" s="49"/>
      <c r="P53" s="49"/>
      <c r="Q53" s="49"/>
      <c r="R53" s="49"/>
      <c r="S53" s="49"/>
      <c r="T53" s="49"/>
      <c r="U53" s="49"/>
      <c r="V53" s="49"/>
      <c r="W53" s="49"/>
      <c r="X53" s="46"/>
      <c r="Y53" s="46"/>
      <c r="Z53" s="46"/>
      <c r="AA53" s="52"/>
      <c r="AB53" s="53"/>
      <c r="AC53" s="54"/>
      <c r="AD53" s="54"/>
      <c r="AE53" s="54"/>
      <c r="AF53" s="54"/>
    </row>
    <row r="54" spans="1:32" x14ac:dyDescent="0.25">
      <c r="A54" s="44"/>
      <c r="B54" s="45"/>
      <c r="C54" s="45"/>
      <c r="D54" s="46"/>
      <c r="E54" s="46"/>
      <c r="F54" s="46"/>
      <c r="G54" s="47"/>
      <c r="H54" s="48"/>
      <c r="I54" s="49"/>
      <c r="J54" s="47"/>
      <c r="K54" s="49"/>
      <c r="L54" s="49"/>
      <c r="M54" s="47"/>
      <c r="N54" s="50"/>
      <c r="O54" s="49"/>
      <c r="P54" s="49"/>
      <c r="Q54" s="49"/>
      <c r="R54" s="49"/>
      <c r="S54" s="49"/>
      <c r="T54" s="49"/>
      <c r="U54" s="49"/>
      <c r="V54" s="49"/>
      <c r="W54" s="49"/>
      <c r="X54" s="46"/>
      <c r="Y54" s="46"/>
      <c r="Z54" s="46"/>
      <c r="AA54" s="52"/>
      <c r="AB54" s="53"/>
      <c r="AC54" s="54"/>
      <c r="AD54" s="54"/>
      <c r="AE54" s="54"/>
      <c r="AF54" s="54"/>
    </row>
    <row r="55" spans="1:32" x14ac:dyDescent="0.25">
      <c r="A55" s="60"/>
      <c r="B55" s="52"/>
      <c r="C55" s="45"/>
      <c r="D55" s="46"/>
      <c r="E55" s="46"/>
      <c r="F55" s="46"/>
      <c r="G55" s="47"/>
      <c r="H55" s="48"/>
      <c r="I55" s="49"/>
      <c r="J55" s="47"/>
      <c r="K55" s="49"/>
      <c r="L55" s="49"/>
      <c r="M55" s="47"/>
      <c r="N55" s="50"/>
      <c r="O55" s="49"/>
      <c r="P55" s="49"/>
      <c r="Q55" s="49"/>
      <c r="R55" s="49"/>
      <c r="S55" s="49"/>
      <c r="T55" s="49"/>
      <c r="U55" s="49"/>
      <c r="V55" s="49"/>
      <c r="W55" s="49"/>
      <c r="X55" s="46"/>
      <c r="Y55" s="46"/>
      <c r="Z55" s="46"/>
      <c r="AA55" s="52"/>
      <c r="AB55" s="53"/>
      <c r="AC55" s="54"/>
      <c r="AD55" s="54"/>
      <c r="AE55" s="54"/>
      <c r="AF55" s="54"/>
    </row>
    <row r="56" spans="1:32" x14ac:dyDescent="0.25">
      <c r="A56" s="44"/>
      <c r="B56" s="45"/>
      <c r="C56" s="45"/>
      <c r="D56" s="46"/>
      <c r="E56" s="46"/>
      <c r="F56" s="46"/>
      <c r="G56" s="45"/>
      <c r="H56" s="58"/>
      <c r="I56" s="46"/>
      <c r="J56" s="45"/>
      <c r="K56" s="46"/>
      <c r="L56" s="46"/>
      <c r="M56" s="45"/>
      <c r="N56" s="51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61"/>
      <c r="AB56" s="53"/>
      <c r="AC56" s="54"/>
      <c r="AD56" s="54"/>
      <c r="AE56" s="54"/>
      <c r="AF56" s="54"/>
    </row>
    <row r="57" spans="1:32" x14ac:dyDescent="0.25">
      <c r="A57" s="55"/>
      <c r="B57" s="46"/>
      <c r="C57" s="46"/>
      <c r="D57" s="46"/>
      <c r="E57" s="46"/>
      <c r="F57" s="46"/>
      <c r="G57" s="47"/>
      <c r="H57" s="48"/>
      <c r="I57" s="49"/>
      <c r="J57" s="47"/>
      <c r="K57" s="49"/>
      <c r="L57" s="49"/>
      <c r="M57" s="47"/>
      <c r="N57" s="50"/>
      <c r="O57" s="49"/>
      <c r="P57" s="49"/>
      <c r="Q57" s="49"/>
      <c r="R57" s="49"/>
      <c r="S57" s="49"/>
      <c r="T57" s="49"/>
      <c r="U57" s="49"/>
      <c r="V57" s="49"/>
      <c r="W57" s="49"/>
      <c r="X57" s="46"/>
      <c r="Y57" s="46"/>
      <c r="Z57" s="46"/>
      <c r="AA57" s="52"/>
      <c r="AB57" s="53"/>
      <c r="AC57" s="54"/>
      <c r="AD57" s="54"/>
      <c r="AE57" s="54"/>
      <c r="AF57" s="54"/>
    </row>
    <row r="58" spans="1:32" x14ac:dyDescent="0.25">
      <c r="A58" s="44"/>
      <c r="B58" s="45"/>
      <c r="C58" s="45"/>
      <c r="D58" s="46"/>
      <c r="E58" s="46"/>
      <c r="F58" s="46"/>
      <c r="G58" s="47"/>
      <c r="H58" s="48"/>
      <c r="I58" s="49"/>
      <c r="J58" s="47"/>
      <c r="K58" s="49"/>
      <c r="L58" s="49"/>
      <c r="M58" s="47"/>
      <c r="N58" s="50"/>
      <c r="O58" s="49"/>
      <c r="P58" s="49"/>
      <c r="Q58" s="49"/>
      <c r="R58" s="49"/>
      <c r="S58" s="49"/>
      <c r="T58" s="49"/>
      <c r="U58" s="49"/>
      <c r="V58" s="49"/>
      <c r="W58" s="49"/>
      <c r="X58" s="46"/>
      <c r="Y58" s="46"/>
      <c r="Z58" s="46"/>
      <c r="AA58" s="52"/>
      <c r="AB58" s="53"/>
      <c r="AC58" s="54"/>
      <c r="AD58" s="54"/>
      <c r="AE58" s="54"/>
      <c r="AF58" s="54"/>
    </row>
    <row r="59" spans="1:32" x14ac:dyDescent="0.25">
      <c r="A59" s="44"/>
      <c r="B59" s="45"/>
      <c r="C59" s="45"/>
      <c r="D59" s="46"/>
      <c r="E59" s="46"/>
      <c r="F59" s="46"/>
      <c r="G59" s="47"/>
      <c r="H59" s="48"/>
      <c r="I59" s="49"/>
      <c r="J59" s="47"/>
      <c r="K59" s="49"/>
      <c r="L59" s="49"/>
      <c r="M59" s="47"/>
      <c r="N59" s="50"/>
      <c r="O59" s="49"/>
      <c r="P59" s="49"/>
      <c r="Q59" s="49"/>
      <c r="R59" s="49"/>
      <c r="S59" s="49"/>
      <c r="T59" s="49"/>
      <c r="U59" s="49"/>
      <c r="V59" s="49"/>
      <c r="W59" s="49"/>
      <c r="X59" s="46"/>
      <c r="Y59" s="46"/>
      <c r="Z59" s="46"/>
      <c r="AA59" s="52"/>
      <c r="AB59" s="53"/>
      <c r="AC59" s="54"/>
      <c r="AD59" s="54"/>
      <c r="AE59" s="54"/>
      <c r="AF59" s="54"/>
    </row>
    <row r="60" spans="1:32" x14ac:dyDescent="0.25">
      <c r="A60" s="44"/>
      <c r="B60" s="45"/>
      <c r="C60" s="45"/>
      <c r="D60" s="46"/>
      <c r="E60" s="46"/>
      <c r="F60" s="46"/>
      <c r="G60" s="47"/>
      <c r="H60" s="48"/>
      <c r="I60" s="49"/>
      <c r="J60" s="47"/>
      <c r="K60" s="49"/>
      <c r="L60" s="49"/>
      <c r="M60" s="47"/>
      <c r="N60" s="50"/>
      <c r="O60" s="49"/>
      <c r="P60" s="49"/>
      <c r="Q60" s="49"/>
      <c r="R60" s="49"/>
      <c r="S60" s="49"/>
      <c r="T60" s="49"/>
      <c r="U60" s="49"/>
      <c r="V60" s="49"/>
      <c r="W60" s="49"/>
      <c r="X60" s="46"/>
      <c r="Y60" s="46"/>
      <c r="Z60" s="46"/>
      <c r="AA60" s="52"/>
      <c r="AB60" s="53"/>
      <c r="AC60" s="54"/>
      <c r="AD60" s="54"/>
      <c r="AE60" s="54"/>
      <c r="AF60" s="54"/>
    </row>
    <row r="61" spans="1:32" x14ac:dyDescent="0.25">
      <c r="A61" s="44"/>
      <c r="B61" s="45"/>
      <c r="C61" s="45"/>
      <c r="D61" s="46"/>
      <c r="E61" s="46"/>
      <c r="F61" s="46"/>
      <c r="G61" s="47"/>
      <c r="H61" s="48"/>
      <c r="I61" s="49"/>
      <c r="J61" s="47"/>
      <c r="K61" s="49"/>
      <c r="L61" s="49"/>
      <c r="M61" s="47"/>
      <c r="N61" s="50"/>
      <c r="O61" s="49"/>
      <c r="P61" s="49"/>
      <c r="Q61" s="49"/>
      <c r="R61" s="49"/>
      <c r="S61" s="49"/>
      <c r="T61" s="49"/>
      <c r="U61" s="49"/>
      <c r="V61" s="49"/>
      <c r="W61" s="49"/>
      <c r="X61" s="46"/>
      <c r="Y61" s="46"/>
      <c r="Z61" s="46"/>
      <c r="AA61" s="52"/>
      <c r="AB61" s="53"/>
      <c r="AC61" s="54"/>
      <c r="AD61" s="54"/>
      <c r="AE61" s="54"/>
      <c r="AF61" s="54"/>
    </row>
    <row r="62" spans="1:32" x14ac:dyDescent="0.25">
      <c r="A62" s="44"/>
      <c r="B62" s="45"/>
      <c r="C62" s="45"/>
      <c r="D62" s="46"/>
      <c r="E62" s="46"/>
      <c r="F62" s="46"/>
      <c r="G62" s="47"/>
      <c r="H62" s="48"/>
      <c r="I62" s="49"/>
      <c r="J62" s="47"/>
      <c r="K62" s="49"/>
      <c r="L62" s="49"/>
      <c r="M62" s="47"/>
      <c r="N62" s="50"/>
      <c r="O62" s="49"/>
      <c r="P62" s="49"/>
      <c r="Q62" s="49"/>
      <c r="R62" s="49"/>
      <c r="S62" s="49"/>
      <c r="T62" s="49"/>
      <c r="U62" s="49"/>
      <c r="V62" s="49"/>
      <c r="W62" s="49"/>
      <c r="X62" s="46"/>
      <c r="Y62" s="46"/>
      <c r="Z62" s="46"/>
      <c r="AA62" s="52"/>
      <c r="AB62" s="53"/>
      <c r="AC62" s="54"/>
      <c r="AD62" s="54"/>
      <c r="AE62" s="54"/>
      <c r="AF62" s="54"/>
    </row>
    <row r="63" spans="1:32" x14ac:dyDescent="0.25">
      <c r="A63" s="44"/>
      <c r="B63" s="45"/>
      <c r="C63" s="45"/>
      <c r="D63" s="46"/>
      <c r="E63" s="46"/>
      <c r="F63" s="46"/>
      <c r="G63" s="47"/>
      <c r="H63" s="48"/>
      <c r="I63" s="49"/>
      <c r="J63" s="47"/>
      <c r="K63" s="49"/>
      <c r="L63" s="49"/>
      <c r="M63" s="47"/>
      <c r="N63" s="50"/>
      <c r="O63" s="49"/>
      <c r="P63" s="49"/>
      <c r="Q63" s="49"/>
      <c r="R63" s="49"/>
      <c r="S63" s="49"/>
      <c r="T63" s="49"/>
      <c r="U63" s="49"/>
      <c r="V63" s="49"/>
      <c r="W63" s="49"/>
      <c r="X63" s="46"/>
      <c r="Y63" s="46"/>
      <c r="Z63" s="46"/>
      <c r="AA63" s="52"/>
      <c r="AB63" s="53"/>
      <c r="AC63" s="54"/>
      <c r="AD63" s="54"/>
      <c r="AE63" s="54"/>
      <c r="AF63" s="54"/>
    </row>
    <row r="64" spans="1:32" x14ac:dyDescent="0.25">
      <c r="A64" s="44"/>
      <c r="B64" s="45"/>
      <c r="C64" s="45"/>
      <c r="D64" s="46"/>
      <c r="E64" s="46"/>
      <c r="F64" s="46"/>
      <c r="G64" s="47"/>
      <c r="H64" s="48"/>
      <c r="I64" s="49"/>
      <c r="J64" s="47"/>
      <c r="K64" s="49"/>
      <c r="L64" s="49"/>
      <c r="M64" s="47"/>
      <c r="N64" s="50"/>
      <c r="O64" s="49"/>
      <c r="P64" s="49"/>
      <c r="Q64" s="49"/>
      <c r="R64" s="49"/>
      <c r="S64" s="49"/>
      <c r="T64" s="49"/>
      <c r="U64" s="49"/>
      <c r="V64" s="49"/>
      <c r="W64" s="49"/>
      <c r="X64" s="46"/>
      <c r="Y64" s="46"/>
      <c r="Z64" s="46"/>
      <c r="AA64" s="52"/>
      <c r="AB64" s="53"/>
      <c r="AC64" s="54"/>
      <c r="AD64" s="54"/>
      <c r="AE64" s="54"/>
      <c r="AF64" s="54"/>
    </row>
    <row r="65" spans="1:32" x14ac:dyDescent="0.25">
      <c r="A65" s="44"/>
      <c r="B65" s="52"/>
      <c r="C65" s="52"/>
      <c r="D65" s="46"/>
      <c r="E65" s="52"/>
      <c r="F65" s="52"/>
      <c r="G65" s="62"/>
      <c r="H65" s="63"/>
      <c r="I65" s="64"/>
      <c r="J65" s="62"/>
      <c r="K65" s="49"/>
      <c r="L65" s="64"/>
      <c r="M65" s="62"/>
      <c r="N65" s="65"/>
      <c r="O65" s="64"/>
      <c r="P65" s="64"/>
      <c r="Q65" s="64"/>
      <c r="R65" s="64"/>
      <c r="S65" s="64"/>
      <c r="T65" s="64"/>
      <c r="U65" s="64"/>
      <c r="V65" s="64"/>
      <c r="W65" s="64"/>
      <c r="X65" s="52"/>
      <c r="Y65" s="52"/>
      <c r="Z65" s="52"/>
      <c r="AA65" s="61"/>
      <c r="AB65" s="53"/>
      <c r="AC65" s="54"/>
      <c r="AD65" s="54"/>
      <c r="AE65" s="54"/>
      <c r="AF65" s="54"/>
    </row>
    <row r="66" spans="1:32" x14ac:dyDescent="0.25">
      <c r="A66" s="44"/>
      <c r="B66" s="45"/>
      <c r="C66" s="45"/>
      <c r="D66" s="46"/>
      <c r="E66" s="46"/>
      <c r="F66" s="46"/>
      <c r="G66" s="47"/>
      <c r="H66" s="48"/>
      <c r="I66" s="49"/>
      <c r="J66" s="47"/>
      <c r="K66" s="49"/>
      <c r="L66" s="49"/>
      <c r="M66" s="47"/>
      <c r="N66" s="50"/>
      <c r="O66" s="49"/>
      <c r="P66" s="49"/>
      <c r="Q66" s="49"/>
      <c r="R66" s="49"/>
      <c r="S66" s="49"/>
      <c r="T66" s="49"/>
      <c r="U66" s="49"/>
      <c r="V66" s="49"/>
      <c r="W66" s="49"/>
      <c r="X66" s="46"/>
      <c r="Y66" s="46"/>
      <c r="Z66" s="46"/>
      <c r="AA66" s="52"/>
      <c r="AB66" s="53"/>
      <c r="AC66" s="54"/>
      <c r="AD66" s="54"/>
      <c r="AE66" s="54"/>
      <c r="AF66" s="54"/>
    </row>
    <row r="67" spans="1:32" x14ac:dyDescent="0.25">
      <c r="A67" s="44"/>
      <c r="B67" s="45"/>
      <c r="C67" s="45"/>
      <c r="D67" s="46"/>
      <c r="E67" s="46"/>
      <c r="F67" s="46"/>
      <c r="G67" s="47"/>
      <c r="H67" s="48"/>
      <c r="I67" s="49"/>
      <c r="J67" s="47"/>
      <c r="K67" s="49"/>
      <c r="L67" s="49"/>
      <c r="M67" s="47"/>
      <c r="N67" s="50"/>
      <c r="O67" s="49"/>
      <c r="P67" s="49"/>
      <c r="Q67" s="49"/>
      <c r="R67" s="49"/>
      <c r="S67" s="49"/>
      <c r="T67" s="49"/>
      <c r="U67" s="49"/>
      <c r="V67" s="49"/>
      <c r="W67" s="49"/>
      <c r="X67" s="46"/>
      <c r="Y67" s="46"/>
      <c r="Z67" s="46"/>
      <c r="AA67" s="52"/>
      <c r="AB67" s="53"/>
      <c r="AC67" s="54"/>
      <c r="AD67" s="54"/>
      <c r="AE67" s="54"/>
      <c r="AF67" s="54"/>
    </row>
    <row r="68" spans="1:32" x14ac:dyDescent="0.25">
      <c r="A68" s="44"/>
      <c r="B68" s="45"/>
      <c r="C68" s="45"/>
      <c r="D68" s="46"/>
      <c r="E68" s="46"/>
      <c r="F68" s="46"/>
      <c r="G68" s="47"/>
      <c r="H68" s="48"/>
      <c r="I68" s="49"/>
      <c r="J68" s="47"/>
      <c r="K68" s="49"/>
      <c r="L68" s="49"/>
      <c r="M68" s="47"/>
      <c r="N68" s="50"/>
      <c r="O68" s="49"/>
      <c r="P68" s="49"/>
      <c r="Q68" s="49"/>
      <c r="R68" s="49"/>
      <c r="S68" s="49"/>
      <c r="T68" s="49"/>
      <c r="U68" s="49"/>
      <c r="V68" s="49"/>
      <c r="W68" s="49"/>
      <c r="X68" s="46"/>
      <c r="Y68" s="46"/>
      <c r="Z68" s="46"/>
      <c r="AA68" s="52"/>
      <c r="AB68" s="53"/>
      <c r="AC68" s="54"/>
      <c r="AD68" s="54"/>
      <c r="AE68" s="54"/>
      <c r="AF68" s="54"/>
    </row>
    <row r="69" spans="1:32" x14ac:dyDescent="0.25">
      <c r="A69" s="44"/>
      <c r="B69" s="45"/>
      <c r="C69" s="56"/>
      <c r="D69" s="46"/>
      <c r="E69" s="46"/>
      <c r="F69" s="46"/>
      <c r="G69" s="47"/>
      <c r="H69" s="48"/>
      <c r="I69" s="49"/>
      <c r="J69" s="47"/>
      <c r="K69" s="49"/>
      <c r="L69" s="49"/>
      <c r="M69" s="47"/>
      <c r="N69" s="50"/>
      <c r="O69" s="49"/>
      <c r="P69" s="49"/>
      <c r="Q69" s="49"/>
      <c r="R69" s="49"/>
      <c r="S69" s="49"/>
      <c r="T69" s="49"/>
      <c r="U69" s="49"/>
      <c r="V69" s="49"/>
      <c r="W69" s="49"/>
      <c r="X69" s="46"/>
      <c r="Y69" s="46"/>
      <c r="Z69" s="46"/>
      <c r="AA69" s="52"/>
      <c r="AB69" s="53"/>
      <c r="AC69" s="54"/>
      <c r="AD69" s="54"/>
      <c r="AE69" s="54"/>
      <c r="AF69" s="54"/>
    </row>
    <row r="70" spans="1:32" x14ac:dyDescent="0.25">
      <c r="A70" s="44"/>
      <c r="B70" s="45"/>
      <c r="C70" s="45"/>
      <c r="D70" s="46"/>
      <c r="E70" s="46"/>
      <c r="F70" s="46"/>
      <c r="G70" s="47"/>
      <c r="H70" s="48"/>
      <c r="I70" s="49"/>
      <c r="J70" s="47"/>
      <c r="K70" s="49"/>
      <c r="L70" s="49"/>
      <c r="M70" s="47"/>
      <c r="N70" s="50"/>
      <c r="O70" s="49"/>
      <c r="P70" s="49"/>
      <c r="Q70" s="49"/>
      <c r="R70" s="49"/>
      <c r="S70" s="49"/>
      <c r="T70" s="49"/>
      <c r="U70" s="49"/>
      <c r="V70" s="49"/>
      <c r="W70" s="49"/>
      <c r="X70" s="46"/>
      <c r="Y70" s="46"/>
      <c r="Z70" s="46"/>
      <c r="AA70" s="52"/>
      <c r="AB70" s="53"/>
      <c r="AC70" s="54"/>
      <c r="AD70" s="54"/>
      <c r="AE70" s="54"/>
      <c r="AF70" s="54"/>
    </row>
    <row r="71" spans="1:32" x14ac:dyDescent="0.25">
      <c r="A71" s="44"/>
      <c r="B71" s="45"/>
      <c r="C71" s="45"/>
      <c r="D71" s="46"/>
      <c r="E71" s="46"/>
      <c r="F71" s="46"/>
      <c r="G71" s="47"/>
      <c r="H71" s="48"/>
      <c r="I71" s="49"/>
      <c r="J71" s="47"/>
      <c r="K71" s="49"/>
      <c r="L71" s="49"/>
      <c r="M71" s="47"/>
      <c r="N71" s="50"/>
      <c r="O71" s="49"/>
      <c r="P71" s="49"/>
      <c r="Q71" s="49"/>
      <c r="R71" s="49"/>
      <c r="S71" s="49"/>
      <c r="T71" s="49"/>
      <c r="U71" s="49"/>
      <c r="V71" s="49"/>
      <c r="W71" s="49"/>
      <c r="X71" s="46"/>
      <c r="Y71" s="46"/>
      <c r="Z71" s="46"/>
      <c r="AA71" s="52"/>
      <c r="AB71" s="53"/>
      <c r="AC71" s="54"/>
      <c r="AD71" s="54"/>
      <c r="AE71" s="54"/>
      <c r="AF71" s="54"/>
    </row>
    <row r="72" spans="1:32" x14ac:dyDescent="0.25">
      <c r="A72" s="44"/>
      <c r="B72" s="45"/>
      <c r="C72" s="45"/>
      <c r="D72" s="46"/>
      <c r="E72" s="46"/>
      <c r="F72" s="46"/>
      <c r="G72" s="47"/>
      <c r="H72" s="48"/>
      <c r="I72" s="49"/>
      <c r="J72" s="47"/>
      <c r="K72" s="49"/>
      <c r="L72" s="49"/>
      <c r="M72" s="47"/>
      <c r="N72" s="50"/>
      <c r="O72" s="49"/>
      <c r="P72" s="49"/>
      <c r="Q72" s="49"/>
      <c r="R72" s="49"/>
      <c r="S72" s="49"/>
      <c r="T72" s="49"/>
      <c r="U72" s="49"/>
      <c r="V72" s="49"/>
      <c r="W72" s="49"/>
      <c r="X72" s="46"/>
      <c r="Y72" s="46"/>
      <c r="Z72" s="46"/>
      <c r="AA72" s="61"/>
      <c r="AB72" s="53"/>
      <c r="AC72" s="54"/>
      <c r="AD72" s="54"/>
      <c r="AE72" s="54"/>
      <c r="AF72" s="54"/>
    </row>
    <row r="73" spans="1:32" x14ac:dyDescent="0.25">
      <c r="A73" s="60"/>
      <c r="B73" s="52"/>
      <c r="C73" s="52"/>
      <c r="D73" s="46"/>
      <c r="E73" s="52"/>
      <c r="F73" s="52"/>
      <c r="G73" s="62"/>
      <c r="H73" s="63"/>
      <c r="I73" s="64"/>
      <c r="J73" s="62"/>
      <c r="K73" s="49"/>
      <c r="L73" s="64"/>
      <c r="M73" s="62"/>
      <c r="N73" s="65"/>
      <c r="O73" s="52"/>
      <c r="P73" s="64"/>
      <c r="Q73" s="64"/>
      <c r="R73" s="64"/>
      <c r="S73" s="64"/>
      <c r="T73" s="64"/>
      <c r="U73" s="64"/>
      <c r="V73" s="64"/>
      <c r="W73" s="64"/>
      <c r="X73" s="52"/>
      <c r="Y73" s="52"/>
      <c r="Z73" s="52"/>
      <c r="AA73" s="61"/>
      <c r="AB73" s="53"/>
      <c r="AC73" s="54"/>
      <c r="AD73" s="54"/>
      <c r="AE73" s="54"/>
      <c r="AF73" s="54"/>
    </row>
    <row r="74" spans="1:32" x14ac:dyDescent="0.25">
      <c r="A74" s="44"/>
      <c r="B74" s="45"/>
      <c r="C74" s="45"/>
      <c r="D74" s="46"/>
      <c r="E74" s="46"/>
      <c r="F74" s="46"/>
      <c r="G74" s="47"/>
      <c r="H74" s="48"/>
      <c r="I74" s="49"/>
      <c r="J74" s="47"/>
      <c r="K74" s="49"/>
      <c r="L74" s="49"/>
      <c r="M74" s="47"/>
      <c r="N74" s="50"/>
      <c r="O74" s="49"/>
      <c r="P74" s="49"/>
      <c r="Q74" s="49"/>
      <c r="R74" s="49"/>
      <c r="S74" s="49"/>
      <c r="T74" s="49"/>
      <c r="U74" s="49"/>
      <c r="V74" s="49"/>
      <c r="W74" s="49"/>
      <c r="X74" s="46"/>
      <c r="Y74" s="46"/>
      <c r="Z74" s="46"/>
      <c r="AA74" s="52"/>
      <c r="AB74" s="53"/>
      <c r="AC74" s="54"/>
      <c r="AD74" s="54"/>
      <c r="AE74" s="54"/>
      <c r="AF74" s="54"/>
    </row>
    <row r="75" spans="1:32" x14ac:dyDescent="0.25">
      <c r="A75" s="55"/>
      <c r="B75" s="46"/>
      <c r="C75" s="46"/>
      <c r="D75" s="46"/>
      <c r="E75" s="46"/>
      <c r="F75" s="46"/>
      <c r="G75" s="47"/>
      <c r="H75" s="48"/>
      <c r="I75" s="49"/>
      <c r="J75" s="47"/>
      <c r="K75" s="49"/>
      <c r="L75" s="49"/>
      <c r="M75" s="47"/>
      <c r="N75" s="50"/>
      <c r="O75" s="49"/>
      <c r="P75" s="49"/>
      <c r="Q75" s="49"/>
      <c r="R75" s="49"/>
      <c r="S75" s="49"/>
      <c r="T75" s="49"/>
      <c r="U75" s="49"/>
      <c r="V75" s="49"/>
      <c r="W75" s="49"/>
      <c r="X75" s="46"/>
      <c r="Y75" s="46"/>
      <c r="Z75" s="46"/>
      <c r="AA75" s="52"/>
      <c r="AB75" s="53"/>
      <c r="AC75" s="54"/>
      <c r="AD75" s="54"/>
      <c r="AE75" s="54"/>
      <c r="AF75" s="54"/>
    </row>
    <row r="76" spans="1:32" x14ac:dyDescent="0.25">
      <c r="A76" s="44"/>
      <c r="B76" s="45"/>
      <c r="C76" s="45"/>
      <c r="D76" s="46"/>
      <c r="E76" s="46"/>
      <c r="F76" s="46"/>
      <c r="G76" s="47"/>
      <c r="H76" s="48"/>
      <c r="I76" s="49"/>
      <c r="J76" s="47"/>
      <c r="K76" s="49"/>
      <c r="L76" s="49"/>
      <c r="M76" s="47"/>
      <c r="N76" s="50"/>
      <c r="O76" s="49"/>
      <c r="P76" s="49"/>
      <c r="Q76" s="49"/>
      <c r="R76" s="49"/>
      <c r="S76" s="49"/>
      <c r="T76" s="49"/>
      <c r="U76" s="49"/>
      <c r="V76" s="49"/>
      <c r="W76" s="49"/>
      <c r="X76" s="46"/>
      <c r="Y76" s="46"/>
      <c r="Z76" s="46"/>
      <c r="AA76" s="52"/>
      <c r="AB76" s="53"/>
      <c r="AC76" s="54"/>
      <c r="AD76" s="54"/>
      <c r="AE76" s="54"/>
      <c r="AF76" s="54"/>
    </row>
    <row r="77" spans="1:32" x14ac:dyDescent="0.25">
      <c r="A77" s="44"/>
      <c r="B77" s="45"/>
      <c r="C77" s="45"/>
      <c r="D77" s="46"/>
      <c r="E77" s="46"/>
      <c r="F77" s="46"/>
      <c r="G77" s="47"/>
      <c r="H77" s="48"/>
      <c r="I77" s="49"/>
      <c r="J77" s="47"/>
      <c r="K77" s="49"/>
      <c r="L77" s="49"/>
      <c r="M77" s="47"/>
      <c r="N77" s="50"/>
      <c r="O77" s="49"/>
      <c r="P77" s="49"/>
      <c r="Q77" s="49"/>
      <c r="R77" s="49"/>
      <c r="S77" s="49"/>
      <c r="T77" s="49"/>
      <c r="U77" s="49"/>
      <c r="V77" s="49"/>
      <c r="W77" s="49"/>
      <c r="X77" s="46"/>
      <c r="Y77" s="46"/>
      <c r="Z77" s="46"/>
      <c r="AA77" s="52"/>
      <c r="AB77" s="53"/>
      <c r="AC77" s="54"/>
      <c r="AD77" s="54"/>
      <c r="AE77" s="54"/>
      <c r="AF77" s="54"/>
    </row>
    <row r="78" spans="1:32" x14ac:dyDescent="0.25">
      <c r="A78" s="44"/>
      <c r="B78" s="45"/>
      <c r="C78" s="45"/>
      <c r="D78" s="46"/>
      <c r="E78" s="46"/>
      <c r="F78" s="46"/>
      <c r="G78" s="47"/>
      <c r="H78" s="48"/>
      <c r="I78" s="49"/>
      <c r="J78" s="47"/>
      <c r="K78" s="49"/>
      <c r="L78" s="49"/>
      <c r="M78" s="47"/>
      <c r="N78" s="50"/>
      <c r="O78" s="49"/>
      <c r="P78" s="49"/>
      <c r="Q78" s="49"/>
      <c r="R78" s="49"/>
      <c r="S78" s="49"/>
      <c r="T78" s="49"/>
      <c r="U78" s="49"/>
      <c r="V78" s="49"/>
      <c r="W78" s="49"/>
      <c r="X78" s="46"/>
      <c r="Y78" s="46"/>
      <c r="Z78" s="46"/>
      <c r="AA78" s="52"/>
      <c r="AB78" s="53"/>
      <c r="AC78" s="54"/>
      <c r="AD78" s="54"/>
      <c r="AE78" s="54"/>
      <c r="AF78" s="54"/>
    </row>
    <row r="79" spans="1:32" x14ac:dyDescent="0.25">
      <c r="A79" s="44"/>
      <c r="B79" s="45"/>
      <c r="C79" s="45"/>
      <c r="D79" s="46"/>
      <c r="E79" s="46"/>
      <c r="F79" s="46"/>
      <c r="G79" s="47"/>
      <c r="H79" s="48"/>
      <c r="I79" s="49"/>
      <c r="J79" s="47"/>
      <c r="K79" s="49"/>
      <c r="L79" s="49"/>
      <c r="M79" s="47"/>
      <c r="N79" s="50"/>
      <c r="O79" s="49"/>
      <c r="P79" s="49"/>
      <c r="Q79" s="49"/>
      <c r="R79" s="49"/>
      <c r="S79" s="49"/>
      <c r="T79" s="49"/>
      <c r="U79" s="49"/>
      <c r="V79" s="49"/>
      <c r="W79" s="49"/>
      <c r="X79" s="46"/>
      <c r="Y79" s="46"/>
      <c r="Z79" s="46"/>
      <c r="AA79" s="52"/>
      <c r="AB79" s="53"/>
      <c r="AC79" s="54"/>
      <c r="AD79" s="54"/>
      <c r="AE79" s="54"/>
      <c r="AF79" s="54"/>
    </row>
    <row r="80" spans="1:32" x14ac:dyDescent="0.25">
      <c r="A80" s="44"/>
      <c r="B80" s="45"/>
      <c r="C80" s="45"/>
      <c r="D80" s="46"/>
      <c r="E80" s="46"/>
      <c r="F80" s="46"/>
      <c r="G80" s="47"/>
      <c r="H80" s="48"/>
      <c r="I80" s="49"/>
      <c r="J80" s="47"/>
      <c r="K80" s="49"/>
      <c r="L80" s="49"/>
      <c r="M80" s="47"/>
      <c r="N80" s="50"/>
      <c r="O80" s="49"/>
      <c r="P80" s="76"/>
      <c r="Q80" s="49"/>
      <c r="R80" s="49"/>
      <c r="S80" s="49"/>
      <c r="T80" s="49"/>
      <c r="U80" s="49"/>
      <c r="V80" s="49"/>
      <c r="W80" s="49"/>
      <c r="X80" s="46"/>
      <c r="Y80" s="46"/>
      <c r="Z80" s="46"/>
      <c r="AA80" s="61"/>
      <c r="AB80" s="53"/>
      <c r="AC80" s="54"/>
      <c r="AD80" s="54"/>
      <c r="AE80" s="54"/>
      <c r="AF80" s="54"/>
    </row>
    <row r="81" spans="1:32" x14ac:dyDescent="0.25">
      <c r="A81" s="44"/>
      <c r="B81" s="46"/>
      <c r="C81" s="46"/>
      <c r="D81" s="46"/>
      <c r="E81" s="46"/>
      <c r="F81" s="46"/>
      <c r="G81" s="47"/>
      <c r="H81" s="48"/>
      <c r="I81" s="49"/>
      <c r="J81" s="47"/>
      <c r="K81" s="49"/>
      <c r="L81" s="49"/>
      <c r="M81" s="47"/>
      <c r="N81" s="50"/>
      <c r="O81" s="49"/>
      <c r="P81" s="49"/>
      <c r="Q81" s="49"/>
      <c r="R81" s="49"/>
      <c r="S81" s="49"/>
      <c r="T81" s="49"/>
      <c r="U81" s="49"/>
      <c r="V81" s="49"/>
      <c r="W81" s="49"/>
      <c r="X81" s="46"/>
      <c r="Y81" s="46"/>
      <c r="Z81" s="46"/>
      <c r="AA81" s="52"/>
      <c r="AB81" s="53"/>
      <c r="AC81" s="54"/>
      <c r="AD81" s="54"/>
      <c r="AE81" s="54"/>
      <c r="AF81" s="54"/>
    </row>
    <row r="82" spans="1:32" x14ac:dyDescent="0.25">
      <c r="A82" s="70"/>
      <c r="B82" s="45"/>
      <c r="C82" s="45"/>
      <c r="D82" s="46"/>
      <c r="E82" s="46"/>
      <c r="F82" s="46"/>
      <c r="G82" s="47"/>
      <c r="H82" s="48"/>
      <c r="I82" s="49"/>
      <c r="J82" s="47"/>
      <c r="K82" s="49"/>
      <c r="L82" s="49"/>
      <c r="M82" s="47"/>
      <c r="N82" s="50"/>
      <c r="O82" s="49"/>
      <c r="P82" s="49"/>
      <c r="Q82" s="49"/>
      <c r="R82" s="49"/>
      <c r="S82" s="49"/>
      <c r="T82" s="49"/>
      <c r="U82" s="49"/>
      <c r="V82" s="49"/>
      <c r="W82" s="49"/>
      <c r="X82" s="46"/>
      <c r="Y82" s="46"/>
      <c r="Z82" s="46"/>
      <c r="AA82" s="46"/>
      <c r="AB82" s="53"/>
      <c r="AC82" s="54"/>
      <c r="AD82" s="54"/>
      <c r="AE82" s="54"/>
      <c r="AF82" s="54"/>
    </row>
    <row r="83" spans="1:32" x14ac:dyDescent="0.25">
      <c r="A83" s="44"/>
      <c r="B83" s="45"/>
      <c r="C83" s="45"/>
      <c r="D83" s="75"/>
      <c r="E83" s="46"/>
      <c r="F83" s="46"/>
      <c r="G83" s="47"/>
      <c r="H83" s="48"/>
      <c r="I83" s="49"/>
      <c r="J83" s="47"/>
      <c r="K83" s="49"/>
      <c r="L83" s="49"/>
      <c r="M83" s="47"/>
      <c r="N83" s="50"/>
      <c r="O83" s="49"/>
      <c r="P83" s="49"/>
      <c r="Q83" s="49"/>
      <c r="R83" s="49"/>
      <c r="S83" s="49"/>
      <c r="T83" s="49"/>
      <c r="U83" s="49"/>
      <c r="V83" s="49"/>
      <c r="W83" s="49"/>
      <c r="X83" s="46"/>
      <c r="Y83" s="46"/>
      <c r="Z83" s="46"/>
      <c r="AA83" s="52"/>
      <c r="AB83" s="53"/>
      <c r="AC83" s="54"/>
      <c r="AD83" s="54"/>
      <c r="AE83" s="54"/>
      <c r="AF83" s="54"/>
    </row>
    <row r="84" spans="1:32" x14ac:dyDescent="0.25">
      <c r="A84" s="44"/>
      <c r="B84" s="45"/>
      <c r="C84" s="45"/>
      <c r="D84" s="46"/>
      <c r="E84" s="46"/>
      <c r="F84" s="46"/>
      <c r="G84" s="47"/>
      <c r="H84" s="48"/>
      <c r="I84" s="49"/>
      <c r="J84" s="47"/>
      <c r="K84" s="49"/>
      <c r="L84" s="49"/>
      <c r="M84" s="47"/>
      <c r="N84" s="50"/>
      <c r="O84" s="49"/>
      <c r="P84" s="49"/>
      <c r="Q84" s="49"/>
      <c r="R84" s="49"/>
      <c r="S84" s="49"/>
      <c r="T84" s="49"/>
      <c r="U84" s="49"/>
      <c r="V84" s="49"/>
      <c r="W84" s="49"/>
      <c r="X84" s="46"/>
      <c r="Y84" s="46"/>
      <c r="Z84" s="46"/>
      <c r="AA84" s="61"/>
      <c r="AB84" s="53"/>
      <c r="AC84" s="54"/>
      <c r="AD84" s="54"/>
      <c r="AE84" s="54"/>
      <c r="AF84" s="54"/>
    </row>
    <row r="85" spans="1:32" x14ac:dyDescent="0.25">
      <c r="A85" s="44"/>
      <c r="B85" s="45"/>
      <c r="C85" s="45"/>
      <c r="D85" s="46"/>
      <c r="E85" s="46"/>
      <c r="F85" s="46"/>
      <c r="G85" s="47"/>
      <c r="H85" s="48"/>
      <c r="I85" s="49"/>
      <c r="J85" s="47"/>
      <c r="K85" s="49"/>
      <c r="L85" s="49"/>
      <c r="M85" s="47"/>
      <c r="N85" s="50"/>
      <c r="O85" s="49"/>
      <c r="P85" s="49"/>
      <c r="Q85" s="49"/>
      <c r="R85" s="49"/>
      <c r="S85" s="49"/>
      <c r="T85" s="49"/>
      <c r="U85" s="49"/>
      <c r="V85" s="49"/>
      <c r="W85" s="49"/>
      <c r="X85" s="46"/>
      <c r="Y85" s="46"/>
      <c r="Z85" s="46"/>
      <c r="AA85" s="52"/>
      <c r="AB85" s="53"/>
      <c r="AC85" s="54"/>
      <c r="AD85" s="54"/>
      <c r="AE85" s="54"/>
      <c r="AF85" s="54"/>
    </row>
    <row r="86" spans="1:32" x14ac:dyDescent="0.25">
      <c r="A86" s="44"/>
      <c r="B86" s="45"/>
      <c r="C86" s="56"/>
      <c r="D86" s="46"/>
      <c r="E86" s="46"/>
      <c r="F86" s="46"/>
      <c r="G86" s="47"/>
      <c r="H86" s="48"/>
      <c r="I86" s="49"/>
      <c r="J86" s="47"/>
      <c r="K86" s="49"/>
      <c r="L86" s="49"/>
      <c r="M86" s="47"/>
      <c r="N86" s="50"/>
      <c r="O86" s="49"/>
      <c r="P86" s="49"/>
      <c r="Q86" s="49"/>
      <c r="R86" s="49"/>
      <c r="S86" s="49"/>
      <c r="T86" s="49"/>
      <c r="U86" s="49"/>
      <c r="V86" s="49"/>
      <c r="W86" s="49"/>
      <c r="X86" s="46"/>
      <c r="Y86" s="46"/>
      <c r="Z86" s="46"/>
      <c r="AA86" s="52"/>
      <c r="AB86" s="53"/>
      <c r="AC86" s="54"/>
      <c r="AD86" s="54"/>
      <c r="AE86" s="54"/>
      <c r="AF86" s="54"/>
    </row>
    <row r="87" spans="1:32" x14ac:dyDescent="0.25">
      <c r="A87" s="44"/>
      <c r="B87" s="45"/>
      <c r="C87" s="45"/>
      <c r="D87" s="46"/>
      <c r="E87" s="46"/>
      <c r="F87" s="46"/>
      <c r="G87" s="47"/>
      <c r="H87" s="48"/>
      <c r="I87" s="49"/>
      <c r="J87" s="47"/>
      <c r="K87" s="49"/>
      <c r="L87" s="49"/>
      <c r="M87" s="47"/>
      <c r="N87" s="50"/>
      <c r="O87" s="49"/>
      <c r="P87" s="49"/>
      <c r="Q87" s="49"/>
      <c r="R87" s="49"/>
      <c r="S87" s="49"/>
      <c r="T87" s="49"/>
      <c r="U87" s="49"/>
      <c r="V87" s="49"/>
      <c r="W87" s="49"/>
      <c r="X87" s="46"/>
      <c r="Y87" s="46"/>
      <c r="Z87" s="46"/>
      <c r="AA87" s="52"/>
      <c r="AB87" s="53"/>
      <c r="AC87" s="54"/>
      <c r="AD87" s="54"/>
      <c r="AE87" s="54"/>
      <c r="AF87" s="54"/>
    </row>
    <row r="88" spans="1:32" x14ac:dyDescent="0.25">
      <c r="A88" s="44"/>
      <c r="B88" s="45"/>
      <c r="C88" s="45"/>
      <c r="D88" s="46"/>
      <c r="E88" s="46"/>
      <c r="F88" s="46"/>
      <c r="G88" s="47"/>
      <c r="H88" s="48"/>
      <c r="I88" s="49"/>
      <c r="J88" s="47"/>
      <c r="K88" s="49"/>
      <c r="L88" s="49"/>
      <c r="M88" s="47"/>
      <c r="N88" s="50"/>
      <c r="O88" s="49"/>
      <c r="P88" s="49"/>
      <c r="Q88" s="49"/>
      <c r="R88" s="49"/>
      <c r="S88" s="49"/>
      <c r="T88" s="49"/>
      <c r="U88" s="49"/>
      <c r="V88" s="49"/>
      <c r="W88" s="49"/>
      <c r="X88" s="46"/>
      <c r="Y88" s="46"/>
      <c r="Z88" s="46"/>
      <c r="AA88" s="52"/>
      <c r="AB88" s="53"/>
      <c r="AC88" s="54"/>
      <c r="AD88" s="54"/>
      <c r="AE88" s="54"/>
      <c r="AF88" s="54"/>
    </row>
    <row r="89" spans="1:32" x14ac:dyDescent="0.25">
      <c r="A89" s="44"/>
      <c r="B89" s="45"/>
      <c r="C89" s="45"/>
      <c r="D89" s="46"/>
      <c r="E89" s="46"/>
      <c r="F89" s="46"/>
      <c r="G89" s="47"/>
      <c r="H89" s="48"/>
      <c r="I89" s="49"/>
      <c r="J89" s="47"/>
      <c r="K89" s="49"/>
      <c r="L89" s="49"/>
      <c r="M89" s="47"/>
      <c r="N89" s="50"/>
      <c r="O89" s="49"/>
      <c r="P89" s="49"/>
      <c r="Q89" s="49"/>
      <c r="R89" s="49"/>
      <c r="S89" s="49"/>
      <c r="T89" s="49"/>
      <c r="U89" s="49"/>
      <c r="V89" s="49"/>
      <c r="W89" s="49"/>
      <c r="X89" s="46"/>
      <c r="Y89" s="46"/>
      <c r="Z89" s="46"/>
      <c r="AA89" s="52"/>
      <c r="AB89" s="53"/>
      <c r="AC89" s="54"/>
      <c r="AD89" s="54"/>
      <c r="AE89" s="54"/>
      <c r="AF89" s="54"/>
    </row>
    <row r="90" spans="1:32" x14ac:dyDescent="0.25">
      <c r="A90" s="44"/>
      <c r="B90" s="45"/>
      <c r="C90" s="45"/>
      <c r="D90" s="46"/>
      <c r="E90" s="46"/>
      <c r="F90" s="46"/>
      <c r="G90" s="47"/>
      <c r="H90" s="48"/>
      <c r="I90" s="49"/>
      <c r="J90" s="47"/>
      <c r="K90" s="49"/>
      <c r="L90" s="49"/>
      <c r="M90" s="47"/>
      <c r="N90" s="50"/>
      <c r="O90" s="49"/>
      <c r="P90" s="49"/>
      <c r="Q90" s="49"/>
      <c r="R90" s="49"/>
      <c r="S90" s="49"/>
      <c r="T90" s="49"/>
      <c r="U90" s="49"/>
      <c r="V90" s="49"/>
      <c r="W90" s="49"/>
      <c r="X90" s="46"/>
      <c r="Y90" s="46"/>
      <c r="Z90" s="46"/>
      <c r="AA90" s="52"/>
      <c r="AB90" s="53"/>
      <c r="AC90" s="54"/>
      <c r="AD90" s="54"/>
      <c r="AE90" s="54"/>
      <c r="AF90" s="54"/>
    </row>
    <row r="91" spans="1:32" x14ac:dyDescent="0.25">
      <c r="A91" s="44"/>
      <c r="B91" s="45"/>
      <c r="C91" s="45"/>
      <c r="D91" s="46"/>
      <c r="E91" s="46"/>
      <c r="F91" s="46"/>
      <c r="G91" s="47"/>
      <c r="H91" s="48"/>
      <c r="I91" s="49"/>
      <c r="J91" s="47"/>
      <c r="K91" s="49"/>
      <c r="L91" s="49"/>
      <c r="M91" s="47"/>
      <c r="N91" s="50"/>
      <c r="O91" s="49"/>
      <c r="P91" s="49"/>
      <c r="Q91" s="49"/>
      <c r="R91" s="49"/>
      <c r="S91" s="49"/>
      <c r="T91" s="49"/>
      <c r="U91" s="49"/>
      <c r="V91" s="49"/>
      <c r="W91" s="49"/>
      <c r="X91" s="46"/>
      <c r="Y91" s="46"/>
      <c r="Z91" s="46"/>
      <c r="AA91" s="52"/>
      <c r="AB91" s="53"/>
      <c r="AC91" s="54"/>
      <c r="AD91" s="54"/>
      <c r="AE91" s="54"/>
      <c r="AF91" s="54"/>
    </row>
    <row r="92" spans="1:32" x14ac:dyDescent="0.25">
      <c r="A92" s="44"/>
      <c r="B92" s="45"/>
      <c r="C92" s="45"/>
      <c r="D92" s="46"/>
      <c r="E92" s="46"/>
      <c r="F92" s="46"/>
      <c r="G92" s="47"/>
      <c r="H92" s="48"/>
      <c r="I92" s="49"/>
      <c r="J92" s="47"/>
      <c r="K92" s="49"/>
      <c r="L92" s="49"/>
      <c r="M92" s="47"/>
      <c r="N92" s="50"/>
      <c r="O92" s="49"/>
      <c r="P92" s="49"/>
      <c r="Q92" s="49"/>
      <c r="R92" s="49"/>
      <c r="S92" s="49"/>
      <c r="T92" s="49"/>
      <c r="U92" s="49"/>
      <c r="V92" s="49"/>
      <c r="W92" s="49"/>
      <c r="X92" s="46"/>
      <c r="Y92" s="46"/>
      <c r="Z92" s="46"/>
      <c r="AA92" s="52"/>
      <c r="AB92" s="53"/>
      <c r="AC92" s="54"/>
      <c r="AD92" s="54"/>
      <c r="AE92" s="54"/>
      <c r="AF92" s="54"/>
    </row>
    <row r="93" spans="1:32" x14ac:dyDescent="0.25">
      <c r="A93" s="44"/>
      <c r="B93" s="45"/>
      <c r="C93" s="45"/>
      <c r="D93" s="46"/>
      <c r="E93" s="46"/>
      <c r="F93" s="46"/>
      <c r="G93" s="47"/>
      <c r="H93" s="48"/>
      <c r="I93" s="49"/>
      <c r="J93" s="47"/>
      <c r="K93" s="49"/>
      <c r="L93" s="49"/>
      <c r="M93" s="47"/>
      <c r="N93" s="50"/>
      <c r="O93" s="49"/>
      <c r="P93" s="49"/>
      <c r="Q93" s="49"/>
      <c r="R93" s="49"/>
      <c r="S93" s="49"/>
      <c r="T93" s="49"/>
      <c r="U93" s="49"/>
      <c r="V93" s="49"/>
      <c r="W93" s="49"/>
      <c r="X93" s="46"/>
      <c r="Y93" s="46"/>
      <c r="Z93" s="46"/>
      <c r="AA93" s="52"/>
      <c r="AB93" s="53"/>
      <c r="AC93" s="54"/>
      <c r="AD93" s="54"/>
      <c r="AE93" s="54"/>
      <c r="AF93" s="54"/>
    </row>
    <row r="94" spans="1:32" x14ac:dyDescent="0.25">
      <c r="A94" s="55"/>
      <c r="B94" s="46"/>
      <c r="C94" s="46"/>
      <c r="D94" s="46"/>
      <c r="E94" s="46"/>
      <c r="F94" s="46"/>
      <c r="G94" s="47"/>
      <c r="H94" s="48"/>
      <c r="I94" s="49"/>
      <c r="J94" s="47"/>
      <c r="K94" s="49"/>
      <c r="L94" s="49"/>
      <c r="M94" s="47"/>
      <c r="N94" s="50"/>
      <c r="O94" s="49"/>
      <c r="P94" s="49"/>
      <c r="Q94" s="49"/>
      <c r="R94" s="49"/>
      <c r="S94" s="49"/>
      <c r="T94" s="49"/>
      <c r="U94" s="49"/>
      <c r="V94" s="49"/>
      <c r="W94" s="49"/>
      <c r="X94" s="46"/>
      <c r="Y94" s="46"/>
      <c r="Z94" s="46"/>
      <c r="AA94" s="52"/>
      <c r="AB94" s="53"/>
      <c r="AC94" s="54"/>
      <c r="AD94" s="54"/>
      <c r="AE94" s="54"/>
      <c r="AF94" s="54"/>
    </row>
    <row r="95" spans="1:32" x14ac:dyDescent="0.25">
      <c r="A95" s="44"/>
      <c r="B95" s="45"/>
      <c r="C95" s="45"/>
      <c r="D95" s="46"/>
      <c r="E95" s="46"/>
      <c r="F95" s="46"/>
      <c r="G95" s="47"/>
      <c r="H95" s="48"/>
      <c r="I95" s="49"/>
      <c r="J95" s="47"/>
      <c r="K95" s="49"/>
      <c r="L95" s="49"/>
      <c r="M95" s="47"/>
      <c r="N95" s="50"/>
      <c r="O95" s="49"/>
      <c r="P95" s="49"/>
      <c r="Q95" s="49"/>
      <c r="R95" s="49"/>
      <c r="S95" s="49"/>
      <c r="T95" s="49"/>
      <c r="U95" s="49"/>
      <c r="V95" s="49"/>
      <c r="W95" s="49"/>
      <c r="X95" s="46"/>
      <c r="Y95" s="46"/>
      <c r="Z95" s="46"/>
      <c r="AA95" s="52"/>
      <c r="AB95" s="53"/>
      <c r="AC95" s="54"/>
      <c r="AD95" s="54"/>
      <c r="AE95" s="54"/>
      <c r="AF95" s="54"/>
    </row>
    <row r="96" spans="1:32" x14ac:dyDescent="0.25">
      <c r="A96" s="44"/>
      <c r="B96" s="45"/>
      <c r="C96" s="45"/>
      <c r="D96" s="46"/>
      <c r="E96" s="46"/>
      <c r="F96" s="46"/>
      <c r="G96" s="47"/>
      <c r="H96" s="48"/>
      <c r="I96" s="49"/>
      <c r="J96" s="47"/>
      <c r="K96" s="49"/>
      <c r="L96" s="49"/>
      <c r="M96" s="47"/>
      <c r="N96" s="50"/>
      <c r="O96" s="49"/>
      <c r="P96" s="49"/>
      <c r="Q96" s="49"/>
      <c r="R96" s="49"/>
      <c r="S96" s="49"/>
      <c r="T96" s="49"/>
      <c r="U96" s="49"/>
      <c r="V96" s="49"/>
      <c r="W96" s="49"/>
      <c r="X96" s="46"/>
      <c r="Y96" s="46"/>
      <c r="Z96" s="46"/>
      <c r="AA96" s="52"/>
      <c r="AB96" s="53"/>
      <c r="AC96" s="54"/>
      <c r="AD96" s="54"/>
      <c r="AE96" s="54"/>
      <c r="AF96" s="54"/>
    </row>
    <row r="97" spans="1:32" x14ac:dyDescent="0.25">
      <c r="A97" s="44"/>
      <c r="B97" s="45"/>
      <c r="C97" s="45"/>
      <c r="D97" s="46"/>
      <c r="E97" s="46"/>
      <c r="F97" s="46"/>
      <c r="G97" s="47"/>
      <c r="H97" s="48"/>
      <c r="I97" s="49"/>
      <c r="J97" s="47"/>
      <c r="K97" s="49"/>
      <c r="L97" s="49"/>
      <c r="M97" s="47"/>
      <c r="N97" s="50"/>
      <c r="O97" s="49"/>
      <c r="P97" s="49"/>
      <c r="Q97" s="49"/>
      <c r="R97" s="49"/>
      <c r="S97" s="49"/>
      <c r="T97" s="49"/>
      <c r="U97" s="49"/>
      <c r="V97" s="49"/>
      <c r="W97" s="49"/>
      <c r="X97" s="46"/>
      <c r="Y97" s="46"/>
      <c r="Z97" s="46"/>
      <c r="AA97" s="52"/>
      <c r="AB97" s="53"/>
      <c r="AC97" s="54"/>
      <c r="AD97" s="54"/>
      <c r="AE97" s="54"/>
      <c r="AF97" s="54"/>
    </row>
    <row r="98" spans="1:32" x14ac:dyDescent="0.25">
      <c r="A98" s="44"/>
      <c r="B98" s="45"/>
      <c r="C98" s="45"/>
      <c r="D98" s="46"/>
      <c r="E98" s="46"/>
      <c r="F98" s="46"/>
      <c r="G98" s="47"/>
      <c r="H98" s="48"/>
      <c r="I98" s="49"/>
      <c r="J98" s="47"/>
      <c r="K98" s="49"/>
      <c r="L98" s="49"/>
      <c r="M98" s="47"/>
      <c r="N98" s="50"/>
      <c r="O98" s="49"/>
      <c r="P98" s="49"/>
      <c r="Q98" s="49"/>
      <c r="R98" s="49"/>
      <c r="S98" s="49"/>
      <c r="T98" s="49"/>
      <c r="U98" s="49"/>
      <c r="V98" s="49"/>
      <c r="W98" s="49"/>
      <c r="X98" s="46"/>
      <c r="Y98" s="46"/>
      <c r="Z98" s="46"/>
      <c r="AA98" s="52"/>
      <c r="AB98" s="53"/>
      <c r="AC98" s="54"/>
      <c r="AD98" s="54"/>
      <c r="AE98" s="54"/>
      <c r="AF98" s="54"/>
    </row>
    <row r="99" spans="1:32" x14ac:dyDescent="0.25">
      <c r="A99" s="44"/>
      <c r="B99" s="45"/>
      <c r="C99" s="45"/>
      <c r="D99" s="46"/>
      <c r="E99" s="46"/>
      <c r="F99" s="46"/>
      <c r="G99" s="47"/>
      <c r="H99" s="48"/>
      <c r="I99" s="49"/>
      <c r="J99" s="47"/>
      <c r="K99" s="49"/>
      <c r="L99" s="49"/>
      <c r="M99" s="47"/>
      <c r="N99" s="50"/>
      <c r="O99" s="49"/>
      <c r="P99" s="49"/>
      <c r="Q99" s="49"/>
      <c r="R99" s="49"/>
      <c r="S99" s="49"/>
      <c r="T99" s="49"/>
      <c r="U99" s="49"/>
      <c r="V99" s="49"/>
      <c r="W99" s="49"/>
      <c r="X99" s="46"/>
      <c r="Y99" s="46"/>
      <c r="Z99" s="46"/>
      <c r="AA99" s="52"/>
      <c r="AB99" s="53"/>
      <c r="AC99" s="54"/>
      <c r="AD99" s="54"/>
      <c r="AE99" s="54"/>
      <c r="AF99" s="54"/>
    </row>
    <row r="100" spans="1:32" x14ac:dyDescent="0.25">
      <c r="A100" s="44"/>
      <c r="B100" s="45"/>
      <c r="C100" s="45"/>
      <c r="D100" s="46"/>
      <c r="E100" s="46"/>
      <c r="F100" s="46"/>
      <c r="G100" s="47"/>
      <c r="H100" s="48"/>
      <c r="I100" s="49"/>
      <c r="J100" s="47"/>
      <c r="K100" s="49"/>
      <c r="L100" s="49"/>
      <c r="M100" s="47"/>
      <c r="N100" s="50"/>
      <c r="O100" s="49"/>
      <c r="P100" s="49"/>
      <c r="Q100" s="49"/>
      <c r="R100" s="49"/>
      <c r="S100" s="49"/>
      <c r="T100" s="49"/>
      <c r="U100" s="49"/>
      <c r="V100" s="49"/>
      <c r="W100" s="49"/>
      <c r="X100" s="46"/>
      <c r="Y100" s="46"/>
      <c r="Z100" s="46"/>
      <c r="AA100" s="52"/>
      <c r="AB100" s="53"/>
      <c r="AC100" s="54"/>
      <c r="AD100" s="54"/>
      <c r="AE100" s="54"/>
      <c r="AF100" s="54"/>
    </row>
    <row r="101" spans="1:32" x14ac:dyDescent="0.25">
      <c r="A101" s="44"/>
      <c r="B101" s="46"/>
      <c r="C101" s="46"/>
      <c r="D101" s="46"/>
      <c r="E101" s="46"/>
      <c r="F101" s="46"/>
      <c r="G101" s="47"/>
      <c r="H101" s="48"/>
      <c r="I101" s="49"/>
      <c r="J101" s="47"/>
      <c r="K101" s="49"/>
      <c r="L101" s="49"/>
      <c r="M101" s="47"/>
      <c r="N101" s="50"/>
      <c r="O101" s="49"/>
      <c r="P101" s="49"/>
      <c r="Q101" s="49"/>
      <c r="R101" s="49"/>
      <c r="S101" s="49"/>
      <c r="T101" s="49"/>
      <c r="U101" s="49"/>
      <c r="V101" s="49"/>
      <c r="W101" s="49"/>
      <c r="X101" s="46"/>
      <c r="Y101" s="46"/>
      <c r="Z101" s="46"/>
      <c r="AA101" s="52"/>
      <c r="AB101" s="53"/>
      <c r="AC101" s="54"/>
      <c r="AD101" s="54"/>
      <c r="AE101" s="54"/>
      <c r="AF101" s="54"/>
    </row>
    <row r="102" spans="1:32" x14ac:dyDescent="0.25">
      <c r="A102" s="44"/>
      <c r="B102" s="45"/>
      <c r="C102" s="45"/>
      <c r="D102" s="46"/>
      <c r="E102" s="46"/>
      <c r="F102" s="46"/>
      <c r="G102" s="47"/>
      <c r="H102" s="48"/>
      <c r="I102" s="49"/>
      <c r="J102" s="47"/>
      <c r="K102" s="49"/>
      <c r="L102" s="49"/>
      <c r="M102" s="47"/>
      <c r="N102" s="50"/>
      <c r="O102" s="49"/>
      <c r="P102" s="49"/>
      <c r="Q102" s="49"/>
      <c r="R102" s="49"/>
      <c r="S102" s="49"/>
      <c r="T102" s="49"/>
      <c r="U102" s="49"/>
      <c r="V102" s="49"/>
      <c r="W102" s="49"/>
      <c r="X102" s="46"/>
      <c r="Y102" s="46"/>
      <c r="Z102" s="46"/>
      <c r="AA102" s="52"/>
      <c r="AB102" s="53"/>
      <c r="AC102" s="54"/>
      <c r="AD102" s="54"/>
      <c r="AE102" s="54"/>
      <c r="AF102" s="54"/>
    </row>
    <row r="103" spans="1:32" x14ac:dyDescent="0.25">
      <c r="A103" s="44"/>
      <c r="B103" s="45"/>
      <c r="C103" s="45"/>
      <c r="D103" s="46"/>
      <c r="E103" s="46"/>
      <c r="F103" s="46"/>
      <c r="G103" s="47"/>
      <c r="H103" s="48"/>
      <c r="I103" s="49"/>
      <c r="J103" s="47"/>
      <c r="K103" s="49"/>
      <c r="L103" s="49"/>
      <c r="M103" s="47"/>
      <c r="N103" s="50"/>
      <c r="O103" s="49"/>
      <c r="P103" s="49"/>
      <c r="Q103" s="49"/>
      <c r="R103" s="49"/>
      <c r="S103" s="49"/>
      <c r="T103" s="49"/>
      <c r="U103" s="49"/>
      <c r="V103" s="49"/>
      <c r="W103" s="49"/>
      <c r="X103" s="46"/>
      <c r="Y103" s="46"/>
      <c r="Z103" s="46"/>
      <c r="AA103" s="52"/>
      <c r="AB103" s="53"/>
      <c r="AC103" s="54"/>
      <c r="AD103" s="54"/>
      <c r="AE103" s="54"/>
      <c r="AF103" s="54"/>
    </row>
    <row r="104" spans="1:32" x14ac:dyDescent="0.25">
      <c r="A104" s="60"/>
      <c r="B104" s="52"/>
      <c r="C104" s="52"/>
      <c r="D104" s="46"/>
      <c r="E104" s="52"/>
      <c r="F104" s="52"/>
      <c r="G104" s="62"/>
      <c r="H104" s="63"/>
      <c r="I104" s="64"/>
      <c r="J104" s="62"/>
      <c r="K104" s="49"/>
      <c r="L104" s="64"/>
      <c r="M104" s="62"/>
      <c r="N104" s="65"/>
      <c r="O104" s="64"/>
      <c r="P104" s="64"/>
      <c r="Q104" s="64"/>
      <c r="R104" s="64"/>
      <c r="S104" s="64"/>
      <c r="T104" s="64"/>
      <c r="U104" s="64"/>
      <c r="V104" s="64"/>
      <c r="W104" s="64"/>
      <c r="X104" s="52"/>
      <c r="Y104" s="52"/>
      <c r="Z104" s="52"/>
      <c r="AA104" s="61"/>
      <c r="AB104" s="53"/>
      <c r="AC104" s="54"/>
      <c r="AD104" s="54"/>
      <c r="AE104" s="54"/>
      <c r="AF104" s="54"/>
    </row>
    <row r="105" spans="1:32" x14ac:dyDescent="0.25">
      <c r="A105" s="44"/>
      <c r="B105" s="45"/>
      <c r="C105" s="45"/>
      <c r="D105" s="46"/>
      <c r="E105" s="46"/>
      <c r="F105" s="46"/>
      <c r="G105" s="47"/>
      <c r="H105" s="48"/>
      <c r="I105" s="49"/>
      <c r="J105" s="47"/>
      <c r="K105" s="49"/>
      <c r="L105" s="49"/>
      <c r="M105" s="47"/>
      <c r="N105" s="50"/>
      <c r="O105" s="49"/>
      <c r="P105" s="49"/>
      <c r="Q105" s="49"/>
      <c r="R105" s="49"/>
      <c r="S105" s="49"/>
      <c r="T105" s="49"/>
      <c r="U105" s="49"/>
      <c r="V105" s="49"/>
      <c r="W105" s="49"/>
      <c r="X105" s="46"/>
      <c r="Y105" s="46"/>
      <c r="Z105" s="46"/>
      <c r="AA105" s="52"/>
      <c r="AB105" s="53"/>
      <c r="AC105" s="54"/>
      <c r="AD105" s="54"/>
      <c r="AE105" s="54"/>
      <c r="AF105" s="54"/>
    </row>
    <row r="106" spans="1:32" x14ac:dyDescent="0.25">
      <c r="A106" s="44"/>
      <c r="B106" s="45"/>
      <c r="C106" s="45"/>
      <c r="D106" s="46"/>
      <c r="E106" s="46"/>
      <c r="F106" s="46"/>
      <c r="G106" s="47"/>
      <c r="H106" s="48"/>
      <c r="I106" s="49"/>
      <c r="J106" s="47"/>
      <c r="K106" s="49"/>
      <c r="L106" s="49"/>
      <c r="M106" s="47"/>
      <c r="N106" s="50"/>
      <c r="O106" s="49"/>
      <c r="P106" s="49"/>
      <c r="Q106" s="49"/>
      <c r="R106" s="49"/>
      <c r="S106" s="49"/>
      <c r="T106" s="49"/>
      <c r="U106" s="49"/>
      <c r="V106" s="49"/>
      <c r="W106" s="49"/>
      <c r="X106" s="46"/>
      <c r="Y106" s="46"/>
      <c r="Z106" s="46"/>
      <c r="AA106" s="52"/>
      <c r="AB106" s="53"/>
      <c r="AC106" s="54"/>
      <c r="AD106" s="54"/>
      <c r="AE106" s="54"/>
      <c r="AF106" s="54"/>
    </row>
    <row r="107" spans="1:32" x14ac:dyDescent="0.25">
      <c r="A107" s="44"/>
      <c r="B107" s="45"/>
      <c r="C107" s="45"/>
      <c r="D107" s="46"/>
      <c r="E107" s="46"/>
      <c r="F107" s="46"/>
      <c r="G107" s="47"/>
      <c r="H107" s="48"/>
      <c r="I107" s="49"/>
      <c r="J107" s="47"/>
      <c r="K107" s="49"/>
      <c r="L107" s="49"/>
      <c r="M107" s="47"/>
      <c r="N107" s="50"/>
      <c r="O107" s="49"/>
      <c r="P107" s="49"/>
      <c r="Q107" s="49"/>
      <c r="R107" s="49"/>
      <c r="S107" s="49"/>
      <c r="T107" s="49"/>
      <c r="U107" s="49"/>
      <c r="V107" s="49"/>
      <c r="W107" s="49"/>
      <c r="X107" s="46"/>
      <c r="Y107" s="46"/>
      <c r="Z107" s="46"/>
      <c r="AA107" s="52"/>
      <c r="AB107" s="53"/>
      <c r="AC107" s="54"/>
      <c r="AD107" s="54"/>
      <c r="AE107" s="54"/>
      <c r="AF107" s="54"/>
    </row>
    <row r="108" spans="1:32" x14ac:dyDescent="0.25">
      <c r="A108" s="44"/>
      <c r="B108" s="45"/>
      <c r="C108" s="45"/>
      <c r="D108" s="46"/>
      <c r="E108" s="46"/>
      <c r="F108" s="46"/>
      <c r="G108" s="47"/>
      <c r="H108" s="48"/>
      <c r="I108" s="49"/>
      <c r="J108" s="47"/>
      <c r="K108" s="49"/>
      <c r="L108" s="49"/>
      <c r="M108" s="47"/>
      <c r="N108" s="50"/>
      <c r="O108" s="49"/>
      <c r="P108" s="49"/>
      <c r="Q108" s="49"/>
      <c r="R108" s="49"/>
      <c r="S108" s="49"/>
      <c r="T108" s="49"/>
      <c r="U108" s="49"/>
      <c r="V108" s="49"/>
      <c r="W108" s="49"/>
      <c r="X108" s="46"/>
      <c r="Y108" s="46"/>
      <c r="Z108" s="46"/>
      <c r="AA108" s="52"/>
      <c r="AB108" s="53"/>
      <c r="AC108" s="54"/>
      <c r="AD108" s="54"/>
      <c r="AE108" s="54"/>
      <c r="AF108" s="54"/>
    </row>
    <row r="109" spans="1:32" x14ac:dyDescent="0.25">
      <c r="A109" s="44"/>
      <c r="B109" s="45"/>
      <c r="C109" s="45"/>
      <c r="D109" s="46"/>
      <c r="E109" s="46"/>
      <c r="F109" s="46"/>
      <c r="G109" s="47"/>
      <c r="H109" s="48"/>
      <c r="I109" s="49"/>
      <c r="J109" s="47"/>
      <c r="K109" s="49"/>
      <c r="L109" s="49"/>
      <c r="M109" s="47"/>
      <c r="N109" s="50"/>
      <c r="O109" s="49"/>
      <c r="P109" s="49"/>
      <c r="Q109" s="49"/>
      <c r="R109" s="49"/>
      <c r="S109" s="49"/>
      <c r="T109" s="49"/>
      <c r="U109" s="49"/>
      <c r="V109" s="49"/>
      <c r="W109" s="49"/>
      <c r="X109" s="46"/>
      <c r="Y109" s="46"/>
      <c r="Z109" s="46"/>
      <c r="AA109" s="52"/>
      <c r="AB109" s="53"/>
      <c r="AC109" s="54"/>
      <c r="AD109" s="54"/>
      <c r="AE109" s="54"/>
      <c r="AF109" s="54"/>
    </row>
    <row r="110" spans="1:32" x14ac:dyDescent="0.25">
      <c r="A110" s="44"/>
      <c r="B110" s="45"/>
      <c r="C110" s="45"/>
      <c r="D110" s="46"/>
      <c r="E110" s="46"/>
      <c r="F110" s="46"/>
      <c r="G110" s="47"/>
      <c r="H110" s="48"/>
      <c r="I110" s="49"/>
      <c r="J110" s="47"/>
      <c r="K110" s="49"/>
      <c r="L110" s="49"/>
      <c r="M110" s="47"/>
      <c r="N110" s="50"/>
      <c r="O110" s="49"/>
      <c r="P110" s="49"/>
      <c r="Q110" s="49"/>
      <c r="R110" s="49"/>
      <c r="S110" s="49"/>
      <c r="T110" s="49"/>
      <c r="U110" s="20"/>
      <c r="V110" s="49"/>
      <c r="W110" s="49"/>
      <c r="X110" s="46"/>
      <c r="Y110" s="46"/>
      <c r="Z110" s="46"/>
      <c r="AA110" s="52"/>
      <c r="AB110" s="53"/>
      <c r="AC110" s="54"/>
      <c r="AD110" s="54"/>
      <c r="AE110" s="54"/>
      <c r="AF110" s="54"/>
    </row>
    <row r="111" spans="1:32" x14ac:dyDescent="0.25">
      <c r="A111" s="60"/>
      <c r="B111" s="52"/>
      <c r="C111" s="45"/>
      <c r="D111" s="46"/>
      <c r="E111" s="46"/>
      <c r="F111" s="46"/>
      <c r="G111" s="47"/>
      <c r="H111" s="48"/>
      <c r="I111" s="49"/>
      <c r="J111" s="47"/>
      <c r="K111" s="49"/>
      <c r="L111" s="49"/>
      <c r="M111" s="47"/>
      <c r="N111" s="50"/>
      <c r="O111" s="49"/>
      <c r="P111" s="49"/>
      <c r="Q111" s="49"/>
      <c r="R111" s="49"/>
      <c r="S111" s="49"/>
      <c r="T111" s="49"/>
      <c r="U111" s="49"/>
      <c r="V111" s="49"/>
      <c r="W111" s="49"/>
      <c r="X111" s="46"/>
      <c r="Y111" s="45"/>
      <c r="Z111" s="51"/>
      <c r="AA111" s="52"/>
      <c r="AB111" s="53"/>
      <c r="AC111" s="54"/>
      <c r="AD111" s="54"/>
      <c r="AE111" s="54"/>
      <c r="AF111" s="54"/>
    </row>
    <row r="112" spans="1:32" x14ac:dyDescent="0.25">
      <c r="A112" s="44"/>
      <c r="B112" s="45"/>
      <c r="C112" s="45"/>
      <c r="D112" s="46"/>
      <c r="E112" s="46"/>
      <c r="F112" s="46"/>
      <c r="G112" s="47"/>
      <c r="H112" s="48"/>
      <c r="I112" s="49"/>
      <c r="J112" s="47"/>
      <c r="K112" s="49"/>
      <c r="L112" s="49"/>
      <c r="M112" s="47"/>
      <c r="N112" s="50"/>
      <c r="O112" s="49"/>
      <c r="P112" s="49"/>
      <c r="Q112" s="49"/>
      <c r="R112" s="49"/>
      <c r="S112" s="49"/>
      <c r="T112" s="49"/>
      <c r="U112" s="49"/>
      <c r="V112" s="49"/>
      <c r="W112" s="49"/>
      <c r="X112" s="46"/>
      <c r="Y112" s="46"/>
      <c r="Z112" s="46"/>
      <c r="AA112" s="52"/>
      <c r="AB112" s="53"/>
      <c r="AC112" s="54"/>
      <c r="AD112" s="54"/>
      <c r="AE112" s="54"/>
      <c r="AF112" s="54"/>
    </row>
    <row r="113" spans="1:32" x14ac:dyDescent="0.25">
      <c r="A113" s="71"/>
      <c r="B113" s="51"/>
      <c r="C113" s="51"/>
      <c r="D113" s="51"/>
      <c r="E113" s="51"/>
      <c r="F113" s="51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1"/>
      <c r="Y113" s="51"/>
      <c r="Z113" s="51"/>
      <c r="AA113" s="72"/>
      <c r="AB113" s="53"/>
      <c r="AC113" s="54"/>
      <c r="AD113" s="54"/>
      <c r="AE113" s="54"/>
      <c r="AF113" s="54"/>
    </row>
    <row r="114" spans="1:32" x14ac:dyDescent="0.25">
      <c r="A114" s="44"/>
      <c r="B114" s="45"/>
      <c r="C114" s="45"/>
      <c r="D114" s="46"/>
      <c r="E114" s="46"/>
      <c r="F114" s="46"/>
      <c r="G114" s="47"/>
      <c r="H114" s="48"/>
      <c r="I114" s="49"/>
      <c r="J114" s="47"/>
      <c r="K114" s="49"/>
      <c r="L114" s="49"/>
      <c r="M114" s="47"/>
      <c r="N114" s="50"/>
      <c r="O114" s="49"/>
      <c r="P114" s="49"/>
      <c r="Q114" s="49"/>
      <c r="R114" s="49"/>
      <c r="S114" s="49"/>
      <c r="T114" s="49"/>
      <c r="U114" s="49"/>
      <c r="V114" s="49"/>
      <c r="W114" s="49"/>
      <c r="X114" s="46"/>
      <c r="Y114" s="46"/>
      <c r="Z114" s="46"/>
      <c r="AA114" s="52"/>
      <c r="AB114" s="53"/>
      <c r="AC114" s="54"/>
      <c r="AD114" s="54"/>
      <c r="AE114" s="54"/>
      <c r="AF114" s="54"/>
    </row>
    <row r="115" spans="1:32" x14ac:dyDescent="0.25">
      <c r="A115" s="44"/>
      <c r="B115" s="45"/>
      <c r="C115" s="56"/>
      <c r="D115" s="46"/>
      <c r="E115" s="46"/>
      <c r="F115" s="46"/>
      <c r="G115" s="47"/>
      <c r="H115" s="48"/>
      <c r="I115" s="49"/>
      <c r="J115" s="47"/>
      <c r="K115" s="49"/>
      <c r="L115" s="49"/>
      <c r="M115" s="47"/>
      <c r="N115" s="50"/>
      <c r="O115" s="49"/>
      <c r="P115" s="49"/>
      <c r="Q115" s="49"/>
      <c r="R115" s="49"/>
      <c r="S115" s="49"/>
      <c r="T115" s="49"/>
      <c r="U115" s="49"/>
      <c r="V115" s="49"/>
      <c r="W115" s="49"/>
      <c r="X115" s="46"/>
      <c r="Y115" s="46"/>
      <c r="Z115" s="46"/>
      <c r="AA115" s="52"/>
      <c r="AB115" s="53"/>
      <c r="AC115" s="54"/>
      <c r="AD115" s="54"/>
      <c r="AE115" s="54"/>
      <c r="AF115" s="54"/>
    </row>
    <row r="116" spans="1:32" x14ac:dyDescent="0.25">
      <c r="A116" s="44"/>
      <c r="B116" s="45"/>
      <c r="C116" s="45"/>
      <c r="D116" s="46"/>
      <c r="E116" s="46"/>
      <c r="F116" s="46"/>
      <c r="G116" s="47"/>
      <c r="H116" s="48"/>
      <c r="I116" s="49"/>
      <c r="J116" s="47"/>
      <c r="K116" s="49"/>
      <c r="L116" s="49"/>
      <c r="M116" s="47"/>
      <c r="N116" s="50"/>
      <c r="O116" s="49"/>
      <c r="P116" s="49"/>
      <c r="Q116" s="49"/>
      <c r="R116" s="49"/>
      <c r="S116" s="49"/>
      <c r="T116" s="49"/>
      <c r="U116" s="49"/>
      <c r="V116" s="49"/>
      <c r="W116" s="49"/>
      <c r="X116" s="46"/>
      <c r="Y116" s="46"/>
      <c r="Z116" s="46"/>
      <c r="AA116" s="52"/>
      <c r="AB116" s="53"/>
      <c r="AC116" s="54"/>
      <c r="AD116" s="54"/>
      <c r="AE116" s="54"/>
      <c r="AF116" s="54"/>
    </row>
    <row r="117" spans="1:32" x14ac:dyDescent="0.25">
      <c r="A117" s="44"/>
      <c r="B117" s="45"/>
      <c r="C117" s="45"/>
      <c r="D117" s="46"/>
      <c r="E117" s="46"/>
      <c r="F117" s="46"/>
      <c r="G117" s="47"/>
      <c r="H117" s="48"/>
      <c r="I117" s="49"/>
      <c r="J117" s="47"/>
      <c r="K117" s="49"/>
      <c r="L117" s="49"/>
      <c r="M117" s="47"/>
      <c r="N117" s="50"/>
      <c r="O117" s="49"/>
      <c r="P117" s="49"/>
      <c r="Q117" s="49"/>
      <c r="R117" s="49"/>
      <c r="S117" s="49"/>
      <c r="T117" s="49"/>
      <c r="U117" s="49"/>
      <c r="V117" s="49"/>
      <c r="W117" s="49"/>
      <c r="X117" s="46"/>
      <c r="Y117" s="46"/>
      <c r="Z117" s="46"/>
      <c r="AA117" s="52"/>
      <c r="AB117" s="53"/>
      <c r="AC117" s="54"/>
      <c r="AD117" s="54"/>
      <c r="AE117" s="54"/>
      <c r="AF117" s="54"/>
    </row>
    <row r="118" spans="1:32" x14ac:dyDescent="0.25">
      <c r="A118" s="44"/>
      <c r="B118" s="45"/>
      <c r="C118" s="45"/>
      <c r="D118" s="46"/>
      <c r="E118" s="46"/>
      <c r="F118" s="46"/>
      <c r="G118" s="47"/>
      <c r="H118" s="48"/>
      <c r="I118" s="49"/>
      <c r="J118" s="47"/>
      <c r="K118" s="49"/>
      <c r="L118" s="49"/>
      <c r="M118" s="47"/>
      <c r="N118" s="50"/>
      <c r="O118" s="49"/>
      <c r="P118" s="49"/>
      <c r="Q118" s="49"/>
      <c r="R118" s="49"/>
      <c r="S118" s="49"/>
      <c r="T118" s="49"/>
      <c r="U118" s="49"/>
      <c r="V118" s="49"/>
      <c r="W118" s="49"/>
      <c r="X118" s="46"/>
      <c r="Y118" s="46"/>
      <c r="Z118" s="46"/>
      <c r="AA118" s="52"/>
      <c r="AB118" s="53"/>
      <c r="AC118" s="54"/>
      <c r="AD118" s="54"/>
      <c r="AE118" s="54"/>
      <c r="AF118" s="54"/>
    </row>
    <row r="119" spans="1:32" x14ac:dyDescent="0.25">
      <c r="A119" s="44"/>
      <c r="B119" s="45"/>
      <c r="C119" s="45"/>
      <c r="D119" s="46"/>
      <c r="E119" s="46"/>
      <c r="F119" s="46"/>
      <c r="G119" s="47"/>
      <c r="H119" s="48"/>
      <c r="I119" s="49"/>
      <c r="J119" s="47"/>
      <c r="K119" s="49"/>
      <c r="L119" s="49"/>
      <c r="M119" s="47"/>
      <c r="N119" s="50"/>
      <c r="O119" s="49"/>
      <c r="P119" s="49"/>
      <c r="Q119" s="49"/>
      <c r="R119" s="49"/>
      <c r="S119" s="49"/>
      <c r="T119" s="49"/>
      <c r="U119" s="49"/>
      <c r="V119" s="49"/>
      <c r="W119" s="49"/>
      <c r="X119" s="46"/>
      <c r="Y119" s="46"/>
      <c r="Z119" s="46"/>
      <c r="AA119" s="52"/>
      <c r="AB119" s="53"/>
      <c r="AC119" s="54"/>
      <c r="AD119" s="54"/>
      <c r="AE119" s="54"/>
      <c r="AF119" s="54"/>
    </row>
    <row r="120" spans="1:32" x14ac:dyDescent="0.25">
      <c r="A120" s="60"/>
      <c r="B120" s="52"/>
      <c r="C120" s="45"/>
      <c r="D120" s="46"/>
      <c r="E120" s="46"/>
      <c r="F120" s="46"/>
      <c r="G120" s="47"/>
      <c r="H120" s="48"/>
      <c r="I120" s="49"/>
      <c r="J120" s="47"/>
      <c r="K120" s="49"/>
      <c r="L120" s="49"/>
      <c r="M120" s="47"/>
      <c r="N120" s="50"/>
      <c r="O120" s="49"/>
      <c r="P120" s="49"/>
      <c r="Q120" s="49"/>
      <c r="R120" s="49"/>
      <c r="S120" s="49"/>
      <c r="T120" s="49"/>
      <c r="U120" s="49"/>
      <c r="V120" s="49"/>
      <c r="W120" s="49"/>
      <c r="X120" s="46"/>
      <c r="Y120" s="45"/>
      <c r="Z120" s="45"/>
      <c r="AA120" s="52"/>
      <c r="AB120" s="53"/>
      <c r="AC120" s="54"/>
      <c r="AD120" s="54"/>
      <c r="AE120" s="54"/>
      <c r="AF120" s="54"/>
    </row>
    <row r="121" spans="1:32" x14ac:dyDescent="0.25">
      <c r="A121" s="44"/>
      <c r="B121" s="45"/>
      <c r="C121" s="45"/>
      <c r="D121" s="46"/>
      <c r="E121" s="46"/>
      <c r="F121" s="46"/>
      <c r="G121" s="47"/>
      <c r="H121" s="48"/>
      <c r="I121" s="49"/>
      <c r="J121" s="47"/>
      <c r="K121" s="49"/>
      <c r="L121" s="49"/>
      <c r="M121" s="47"/>
      <c r="N121" s="50"/>
      <c r="O121" s="49"/>
      <c r="P121" s="49"/>
      <c r="Q121" s="49"/>
      <c r="R121" s="49"/>
      <c r="S121" s="49"/>
      <c r="T121" s="49"/>
      <c r="U121" s="49"/>
      <c r="V121" s="49"/>
      <c r="W121" s="49"/>
      <c r="X121" s="46"/>
      <c r="Y121" s="46"/>
      <c r="Z121" s="46"/>
      <c r="AA121" s="52"/>
      <c r="AB121" s="53"/>
      <c r="AC121" s="54"/>
      <c r="AD121" s="54"/>
      <c r="AE121" s="54"/>
      <c r="AF121" s="54"/>
    </row>
    <row r="122" spans="1:32" x14ac:dyDescent="0.25">
      <c r="A122" s="44"/>
      <c r="B122" s="45"/>
      <c r="C122" s="45"/>
      <c r="D122" s="46"/>
      <c r="E122" s="46"/>
      <c r="F122" s="46"/>
      <c r="G122" s="47"/>
      <c r="H122" s="48"/>
      <c r="I122" s="49"/>
      <c r="J122" s="47"/>
      <c r="K122" s="49"/>
      <c r="L122" s="49"/>
      <c r="M122" s="47"/>
      <c r="N122" s="50"/>
      <c r="O122" s="49"/>
      <c r="P122" s="49"/>
      <c r="Q122" s="49"/>
      <c r="R122" s="49"/>
      <c r="S122" s="49"/>
      <c r="T122" s="49"/>
      <c r="U122" s="49"/>
      <c r="V122" s="49"/>
      <c r="W122" s="49"/>
      <c r="X122" s="46"/>
      <c r="Y122" s="46"/>
      <c r="Z122" s="46"/>
      <c r="AA122" s="52"/>
      <c r="AB122" s="53"/>
      <c r="AC122" s="54"/>
      <c r="AD122" s="54"/>
      <c r="AE122" s="54"/>
      <c r="AF122" s="54"/>
    </row>
    <row r="123" spans="1:32" x14ac:dyDescent="0.25">
      <c r="A123" s="44"/>
      <c r="B123" s="45"/>
      <c r="C123" s="45"/>
      <c r="D123" s="46"/>
      <c r="E123" s="46"/>
      <c r="F123" s="46"/>
      <c r="G123" s="47"/>
      <c r="H123" s="48"/>
      <c r="I123" s="49"/>
      <c r="J123" s="47"/>
      <c r="K123" s="49"/>
      <c r="L123" s="49"/>
      <c r="M123" s="47"/>
      <c r="N123" s="50"/>
      <c r="O123" s="49"/>
      <c r="P123" s="49"/>
      <c r="Q123" s="49"/>
      <c r="R123" s="49"/>
      <c r="S123" s="49"/>
      <c r="T123" s="49"/>
      <c r="U123" s="49"/>
      <c r="V123" s="49"/>
      <c r="W123" s="49"/>
      <c r="X123" s="46"/>
      <c r="Y123" s="46"/>
      <c r="Z123" s="46"/>
      <c r="AA123" s="52"/>
      <c r="AB123" s="53"/>
      <c r="AC123" s="54"/>
      <c r="AD123" s="54"/>
      <c r="AE123" s="54"/>
      <c r="AF123" s="54"/>
    </row>
    <row r="124" spans="1:32" x14ac:dyDescent="0.25">
      <c r="A124" s="44"/>
      <c r="B124" s="45"/>
      <c r="C124" s="45"/>
      <c r="D124" s="46"/>
      <c r="E124" s="46"/>
      <c r="F124" s="46"/>
      <c r="G124" s="47"/>
      <c r="H124" s="48"/>
      <c r="I124" s="49"/>
      <c r="J124" s="47"/>
      <c r="K124" s="49"/>
      <c r="L124" s="49"/>
      <c r="M124" s="47"/>
      <c r="N124" s="50"/>
      <c r="O124" s="49"/>
      <c r="P124" s="49"/>
      <c r="Q124" s="49"/>
      <c r="R124" s="49"/>
      <c r="S124" s="49"/>
      <c r="T124" s="49"/>
      <c r="U124" s="49"/>
      <c r="V124" s="49"/>
      <c r="W124" s="49"/>
      <c r="X124" s="46"/>
      <c r="Y124" s="46"/>
      <c r="Z124" s="46"/>
      <c r="AA124" s="52"/>
      <c r="AB124" s="53"/>
      <c r="AC124" s="54"/>
      <c r="AD124" s="54"/>
      <c r="AE124" s="54"/>
      <c r="AF124" s="54"/>
    </row>
    <row r="125" spans="1:32" x14ac:dyDescent="0.25">
      <c r="A125" s="44"/>
      <c r="B125" s="45"/>
      <c r="C125" s="45"/>
      <c r="D125" s="46"/>
      <c r="E125" s="46"/>
      <c r="F125" s="46"/>
      <c r="G125" s="47"/>
      <c r="H125" s="48"/>
      <c r="I125" s="49"/>
      <c r="J125" s="47"/>
      <c r="K125" s="49"/>
      <c r="L125" s="49"/>
      <c r="M125" s="47"/>
      <c r="N125" s="50"/>
      <c r="O125" s="49"/>
      <c r="P125" s="49"/>
      <c r="Q125" s="49"/>
      <c r="R125" s="49"/>
      <c r="S125" s="49"/>
      <c r="T125" s="49"/>
      <c r="U125" s="49"/>
      <c r="V125" s="49"/>
      <c r="W125" s="49"/>
      <c r="X125" s="46"/>
      <c r="Y125" s="46"/>
      <c r="Z125" s="46"/>
      <c r="AA125" s="52"/>
      <c r="AB125" s="53"/>
      <c r="AC125" s="54"/>
      <c r="AD125" s="54"/>
      <c r="AE125" s="54"/>
      <c r="AF125" s="54"/>
    </row>
    <row r="126" spans="1:32" x14ac:dyDescent="0.25">
      <c r="A126" s="60"/>
      <c r="B126" s="52"/>
      <c r="C126" s="52"/>
      <c r="D126" s="46"/>
      <c r="E126" s="46"/>
      <c r="F126" s="46"/>
      <c r="G126" s="47"/>
      <c r="H126" s="48"/>
      <c r="I126" s="49"/>
      <c r="J126" s="47"/>
      <c r="K126" s="49"/>
      <c r="L126" s="49"/>
      <c r="M126" s="47"/>
      <c r="N126" s="50"/>
      <c r="O126" s="67"/>
      <c r="P126" s="49"/>
      <c r="Q126" s="49"/>
      <c r="R126" s="49"/>
      <c r="S126" s="49"/>
      <c r="T126" s="49"/>
      <c r="U126" s="49"/>
      <c r="V126" s="49"/>
      <c r="W126" s="49"/>
      <c r="X126" s="46"/>
      <c r="Y126" s="46"/>
      <c r="Z126" s="46"/>
      <c r="AA126" s="52"/>
      <c r="AB126" s="53"/>
      <c r="AC126" s="54"/>
      <c r="AD126" s="54"/>
      <c r="AE126" s="54"/>
      <c r="AF126" s="54"/>
    </row>
    <row r="127" spans="1:32" x14ac:dyDescent="0.25">
      <c r="A127" s="44"/>
      <c r="B127" s="45"/>
      <c r="C127" s="45"/>
      <c r="D127" s="46"/>
      <c r="E127" s="46"/>
      <c r="F127" s="46"/>
      <c r="G127" s="47"/>
      <c r="H127" s="48"/>
      <c r="I127" s="49"/>
      <c r="J127" s="47"/>
      <c r="K127" s="49"/>
      <c r="L127" s="49"/>
      <c r="M127" s="47"/>
      <c r="N127" s="50"/>
      <c r="O127" s="49"/>
      <c r="P127" s="49"/>
      <c r="Q127" s="49"/>
      <c r="R127" s="49"/>
      <c r="S127" s="49"/>
      <c r="T127" s="49"/>
      <c r="U127" s="49"/>
      <c r="V127" s="49"/>
      <c r="W127" s="49"/>
      <c r="X127" s="46"/>
      <c r="Y127" s="46"/>
      <c r="Z127" s="46"/>
      <c r="AA127" s="52"/>
      <c r="AB127" s="53"/>
      <c r="AC127" s="54"/>
      <c r="AD127" s="54"/>
      <c r="AE127" s="54"/>
      <c r="AF127" s="54"/>
    </row>
    <row r="128" spans="1:32" x14ac:dyDescent="0.25">
      <c r="A128" s="44"/>
      <c r="B128" s="45"/>
      <c r="C128" s="45"/>
      <c r="D128" s="46"/>
      <c r="E128" s="46"/>
      <c r="F128" s="46"/>
      <c r="G128" s="47"/>
      <c r="H128" s="48"/>
      <c r="I128" s="49"/>
      <c r="J128" s="47"/>
      <c r="K128" s="49"/>
      <c r="L128" s="49"/>
      <c r="M128" s="47"/>
      <c r="N128" s="50"/>
      <c r="O128" s="49"/>
      <c r="P128" s="49"/>
      <c r="Q128" s="49"/>
      <c r="R128" s="49"/>
      <c r="S128" s="49"/>
      <c r="T128" s="49"/>
      <c r="U128" s="49"/>
      <c r="V128" s="49"/>
      <c r="W128" s="49"/>
      <c r="X128" s="46"/>
      <c r="Y128" s="46"/>
      <c r="Z128" s="46"/>
      <c r="AA128" s="52"/>
      <c r="AB128" s="53"/>
      <c r="AC128" s="54"/>
      <c r="AD128" s="54"/>
      <c r="AE128" s="54"/>
      <c r="AF128" s="54"/>
    </row>
    <row r="129" spans="1:32" x14ac:dyDescent="0.25">
      <c r="A129" s="44"/>
      <c r="B129" s="45"/>
      <c r="C129" s="45"/>
      <c r="D129" s="46"/>
      <c r="E129" s="46"/>
      <c r="F129" s="46"/>
      <c r="G129" s="45"/>
      <c r="H129" s="58"/>
      <c r="I129" s="46"/>
      <c r="J129" s="45"/>
      <c r="K129" s="46"/>
      <c r="L129" s="46"/>
      <c r="M129" s="45"/>
      <c r="N129" s="51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52"/>
      <c r="AB129" s="53"/>
      <c r="AC129" s="54"/>
      <c r="AD129" s="54"/>
      <c r="AE129" s="54"/>
      <c r="AF129" s="54"/>
    </row>
    <row r="130" spans="1:32" x14ac:dyDescent="0.25">
      <c r="A130" s="44"/>
      <c r="B130" s="45"/>
      <c r="C130" s="45"/>
      <c r="D130" s="46"/>
      <c r="E130" s="46"/>
      <c r="F130" s="46"/>
      <c r="G130" s="47"/>
      <c r="H130" s="48"/>
      <c r="I130" s="49"/>
      <c r="J130" s="47"/>
      <c r="K130" s="49"/>
      <c r="L130" s="49"/>
      <c r="M130" s="47"/>
      <c r="N130" s="50"/>
      <c r="O130" s="49"/>
      <c r="P130" s="49"/>
      <c r="Q130" s="49"/>
      <c r="R130" s="49"/>
      <c r="S130" s="49"/>
      <c r="T130" s="49"/>
      <c r="U130" s="49"/>
      <c r="V130" s="49"/>
      <c r="W130" s="49"/>
      <c r="X130" s="46"/>
      <c r="Y130" s="46"/>
      <c r="Z130" s="46"/>
      <c r="AA130" s="52"/>
      <c r="AB130" s="53"/>
      <c r="AC130" s="54"/>
      <c r="AD130" s="54"/>
      <c r="AE130" s="54"/>
      <c r="AF130" s="54"/>
    </row>
    <row r="131" spans="1:32" x14ac:dyDescent="0.25">
      <c r="A131" s="60"/>
      <c r="B131" s="52"/>
      <c r="C131" s="45"/>
      <c r="D131" s="46"/>
      <c r="E131" s="46"/>
      <c r="F131" s="46"/>
      <c r="G131" s="47"/>
      <c r="H131" s="48"/>
      <c r="I131" s="49"/>
      <c r="J131" s="47"/>
      <c r="K131" s="49"/>
      <c r="L131" s="49"/>
      <c r="M131" s="47"/>
      <c r="N131" s="50"/>
      <c r="O131" s="49"/>
      <c r="P131" s="49"/>
      <c r="Q131" s="49"/>
      <c r="R131" s="49"/>
      <c r="S131" s="49"/>
      <c r="T131" s="49"/>
      <c r="U131" s="49"/>
      <c r="V131" s="49"/>
      <c r="W131" s="49"/>
      <c r="X131" s="46"/>
      <c r="Y131" s="46"/>
      <c r="Z131" s="46"/>
      <c r="AA131" s="61"/>
      <c r="AB131" s="53"/>
      <c r="AC131" s="54"/>
      <c r="AD131" s="54"/>
      <c r="AE131" s="54"/>
      <c r="AF131" s="54"/>
    </row>
    <row r="132" spans="1:32" x14ac:dyDescent="0.25">
      <c r="A132" s="44"/>
      <c r="B132" s="45"/>
      <c r="C132" s="45"/>
      <c r="D132" s="46"/>
      <c r="E132" s="46"/>
      <c r="F132" s="46"/>
      <c r="G132" s="47"/>
      <c r="H132" s="48"/>
      <c r="I132" s="49"/>
      <c r="J132" s="47"/>
      <c r="K132" s="49"/>
      <c r="L132" s="49"/>
      <c r="M132" s="47"/>
      <c r="N132" s="50"/>
      <c r="O132" s="49"/>
      <c r="P132" s="49"/>
      <c r="Q132" s="49"/>
      <c r="R132" s="49"/>
      <c r="S132" s="49"/>
      <c r="T132" s="49"/>
      <c r="U132" s="49"/>
      <c r="V132" s="49"/>
      <c r="W132" s="49"/>
      <c r="X132" s="46"/>
      <c r="Y132" s="46"/>
      <c r="Z132" s="46"/>
      <c r="AA132" s="52"/>
      <c r="AB132" s="53"/>
      <c r="AC132" s="54"/>
      <c r="AD132" s="54"/>
      <c r="AE132" s="54"/>
      <c r="AF132" s="54"/>
    </row>
    <row r="133" spans="1:32" x14ac:dyDescent="0.25">
      <c r="A133" s="60"/>
      <c r="B133" s="52"/>
      <c r="C133" s="52"/>
      <c r="D133" s="46"/>
      <c r="E133" s="46"/>
      <c r="F133" s="46"/>
      <c r="G133" s="47"/>
      <c r="H133" s="48"/>
      <c r="I133" s="49"/>
      <c r="J133" s="47"/>
      <c r="K133" s="49"/>
      <c r="L133" s="49"/>
      <c r="M133" s="47"/>
      <c r="N133" s="50"/>
      <c r="O133" s="49"/>
      <c r="P133" s="49"/>
      <c r="Q133" s="49"/>
      <c r="R133" s="49"/>
      <c r="S133" s="49"/>
      <c r="T133" s="49"/>
      <c r="U133" s="49"/>
      <c r="V133" s="49"/>
      <c r="W133" s="49"/>
      <c r="X133" s="46"/>
      <c r="Y133" s="46"/>
      <c r="Z133" s="46"/>
      <c r="AA133" s="61"/>
      <c r="AB133" s="53"/>
      <c r="AC133" s="54"/>
      <c r="AD133" s="54"/>
      <c r="AE133" s="54"/>
      <c r="AF133" s="54"/>
    </row>
    <row r="134" spans="1:32" x14ac:dyDescent="0.25">
      <c r="A134" s="60"/>
      <c r="B134" s="52"/>
      <c r="C134" s="45"/>
      <c r="D134" s="46"/>
      <c r="E134" s="46"/>
      <c r="F134" s="46"/>
      <c r="G134" s="47"/>
      <c r="H134" s="48"/>
      <c r="I134" s="49"/>
      <c r="J134" s="47"/>
      <c r="K134" s="49"/>
      <c r="L134" s="49"/>
      <c r="M134" s="47"/>
      <c r="N134" s="50"/>
      <c r="O134" s="49"/>
      <c r="P134" s="49"/>
      <c r="Q134" s="49"/>
      <c r="R134" s="49"/>
      <c r="S134" s="49"/>
      <c r="T134" s="49"/>
      <c r="U134" s="49"/>
      <c r="V134" s="49"/>
      <c r="W134" s="49"/>
      <c r="X134" s="46"/>
      <c r="Y134" s="45"/>
      <c r="Z134" s="45"/>
      <c r="AA134" s="52"/>
      <c r="AB134" s="53"/>
      <c r="AC134" s="54"/>
      <c r="AD134" s="54"/>
      <c r="AE134" s="54"/>
      <c r="AF134" s="54"/>
    </row>
    <row r="135" spans="1:32" x14ac:dyDescent="0.25">
      <c r="A135" s="44"/>
      <c r="B135" s="45"/>
      <c r="C135" s="45"/>
      <c r="D135" s="46"/>
      <c r="E135" s="46"/>
      <c r="F135" s="46"/>
      <c r="G135" s="47"/>
      <c r="H135" s="48"/>
      <c r="I135" s="49"/>
      <c r="J135" s="47"/>
      <c r="K135" s="49"/>
      <c r="L135" s="49"/>
      <c r="M135" s="47"/>
      <c r="N135" s="50"/>
      <c r="O135" s="49"/>
      <c r="P135" s="49"/>
      <c r="Q135" s="49"/>
      <c r="R135" s="49"/>
      <c r="S135" s="49"/>
      <c r="T135" s="49"/>
      <c r="U135" s="49"/>
      <c r="V135" s="49"/>
      <c r="W135" s="49"/>
      <c r="X135" s="46"/>
      <c r="Y135" s="46"/>
      <c r="Z135" s="46"/>
      <c r="AA135" s="52"/>
      <c r="AB135" s="53"/>
      <c r="AC135" s="54"/>
      <c r="AD135" s="54"/>
      <c r="AE135" s="54"/>
      <c r="AF135" s="54"/>
    </row>
    <row r="136" spans="1:32" x14ac:dyDescent="0.25">
      <c r="A136" s="55"/>
      <c r="B136" s="46"/>
      <c r="C136" s="46"/>
      <c r="D136" s="46"/>
      <c r="E136" s="46"/>
      <c r="F136" s="46"/>
      <c r="G136" s="47"/>
      <c r="H136" s="48"/>
      <c r="I136" s="49"/>
      <c r="J136" s="47"/>
      <c r="K136" s="49"/>
      <c r="L136" s="49"/>
      <c r="M136" s="47"/>
      <c r="N136" s="50"/>
      <c r="O136" s="49"/>
      <c r="P136" s="49"/>
      <c r="Q136" s="49"/>
      <c r="R136" s="49"/>
      <c r="S136" s="49"/>
      <c r="T136" s="49"/>
      <c r="U136" s="49"/>
      <c r="V136" s="49"/>
      <c r="W136" s="49"/>
      <c r="X136" s="46"/>
      <c r="Y136" s="46"/>
      <c r="Z136" s="46"/>
      <c r="AA136" s="52"/>
      <c r="AB136" s="53"/>
      <c r="AC136" s="54"/>
      <c r="AD136" s="54"/>
      <c r="AE136" s="54"/>
      <c r="AF136" s="54"/>
    </row>
    <row r="137" spans="1:32" x14ac:dyDescent="0.25">
      <c r="A137" s="44"/>
      <c r="B137" s="45"/>
      <c r="C137" s="45"/>
      <c r="D137" s="46"/>
      <c r="E137" s="46"/>
      <c r="F137" s="46"/>
      <c r="G137" s="47"/>
      <c r="H137" s="48"/>
      <c r="I137" s="49"/>
      <c r="J137" s="47"/>
      <c r="K137" s="49"/>
      <c r="L137" s="49"/>
      <c r="M137" s="47"/>
      <c r="N137" s="50"/>
      <c r="O137" s="49"/>
      <c r="P137" s="49"/>
      <c r="Q137" s="49"/>
      <c r="R137" s="49"/>
      <c r="S137" s="49"/>
      <c r="T137" s="49"/>
      <c r="U137" s="49"/>
      <c r="V137" s="49"/>
      <c r="W137" s="49"/>
      <c r="X137" s="46"/>
      <c r="Y137" s="46"/>
      <c r="Z137" s="46"/>
      <c r="AA137" s="52"/>
      <c r="AB137" s="53"/>
      <c r="AC137" s="54"/>
      <c r="AD137" s="54"/>
      <c r="AE137" s="54"/>
      <c r="AF137" s="54"/>
    </row>
    <row r="138" spans="1:32" x14ac:dyDescent="0.25">
      <c r="A138" s="44"/>
      <c r="B138" s="45"/>
      <c r="C138" s="45"/>
      <c r="D138" s="46"/>
      <c r="E138" s="46"/>
      <c r="F138" s="46"/>
      <c r="G138" s="47"/>
      <c r="H138" s="48"/>
      <c r="I138" s="49"/>
      <c r="J138" s="47"/>
      <c r="K138" s="49"/>
      <c r="L138" s="49"/>
      <c r="M138" s="47"/>
      <c r="N138" s="50"/>
      <c r="O138" s="49"/>
      <c r="P138" s="49"/>
      <c r="Q138" s="49"/>
      <c r="R138" s="49"/>
      <c r="S138" s="49"/>
      <c r="T138" s="49"/>
      <c r="U138" s="49"/>
      <c r="V138" s="49"/>
      <c r="W138" s="49"/>
      <c r="X138" s="46"/>
      <c r="Y138" s="46"/>
      <c r="Z138" s="46"/>
      <c r="AA138" s="52"/>
      <c r="AB138" s="53"/>
      <c r="AC138" s="54"/>
      <c r="AD138" s="54"/>
      <c r="AE138" s="54"/>
      <c r="AF138" s="54"/>
    </row>
    <row r="139" spans="1:32" x14ac:dyDescent="0.25">
      <c r="A139" s="44"/>
      <c r="B139" s="45"/>
      <c r="C139" s="45"/>
      <c r="D139" s="46"/>
      <c r="E139" s="46"/>
      <c r="F139" s="46"/>
      <c r="G139" s="47"/>
      <c r="H139" s="48"/>
      <c r="I139" s="49"/>
      <c r="J139" s="47"/>
      <c r="K139" s="49"/>
      <c r="L139" s="49"/>
      <c r="M139" s="47"/>
      <c r="N139" s="50"/>
      <c r="O139" s="49"/>
      <c r="P139" s="49"/>
      <c r="Q139" s="49"/>
      <c r="R139" s="49"/>
      <c r="S139" s="49"/>
      <c r="T139" s="49"/>
      <c r="U139" s="49"/>
      <c r="V139" s="49"/>
      <c r="W139" s="49"/>
      <c r="X139" s="46"/>
      <c r="Y139" s="46"/>
      <c r="Z139" s="46"/>
      <c r="AA139" s="52"/>
      <c r="AB139" s="53"/>
      <c r="AC139" s="54"/>
      <c r="AD139" s="54"/>
      <c r="AE139" s="54"/>
      <c r="AF139" s="54"/>
    </row>
    <row r="140" spans="1:32" x14ac:dyDescent="0.25">
      <c r="A140" s="44"/>
      <c r="B140" s="45"/>
      <c r="C140" s="45"/>
      <c r="D140" s="46"/>
      <c r="E140" s="46"/>
      <c r="F140" s="46"/>
      <c r="G140" s="47"/>
      <c r="H140" s="48"/>
      <c r="I140" s="49"/>
      <c r="J140" s="47"/>
      <c r="K140" s="49"/>
      <c r="L140" s="49"/>
      <c r="M140" s="47"/>
      <c r="N140" s="50"/>
      <c r="O140" s="49"/>
      <c r="P140" s="49"/>
      <c r="Q140" s="49"/>
      <c r="R140" s="49"/>
      <c r="S140" s="49"/>
      <c r="T140" s="49"/>
      <c r="U140" s="49"/>
      <c r="V140" s="49"/>
      <c r="W140" s="49"/>
      <c r="X140" s="46"/>
      <c r="Y140" s="46"/>
      <c r="Z140" s="46"/>
      <c r="AA140" s="52"/>
      <c r="AB140" s="53"/>
      <c r="AC140" s="54"/>
      <c r="AD140" s="54"/>
      <c r="AE140" s="54"/>
      <c r="AF140" s="54"/>
    </row>
    <row r="141" spans="1:32" x14ac:dyDescent="0.25">
      <c r="A141" s="44"/>
      <c r="B141" s="45"/>
      <c r="C141" s="45"/>
      <c r="D141" s="46"/>
      <c r="E141" s="46"/>
      <c r="F141" s="46"/>
      <c r="G141" s="47"/>
      <c r="H141" s="48"/>
      <c r="I141" s="49"/>
      <c r="J141" s="47"/>
      <c r="K141" s="49"/>
      <c r="L141" s="49"/>
      <c r="M141" s="47"/>
      <c r="N141" s="50"/>
      <c r="O141" s="49"/>
      <c r="P141" s="49"/>
      <c r="Q141" s="49"/>
      <c r="R141" s="49"/>
      <c r="S141" s="49"/>
      <c r="T141" s="49"/>
      <c r="U141" s="49"/>
      <c r="V141" s="49"/>
      <c r="W141" s="49"/>
      <c r="X141" s="46"/>
      <c r="Y141" s="46"/>
      <c r="Z141" s="46"/>
      <c r="AA141" s="52"/>
      <c r="AB141" s="53"/>
      <c r="AC141" s="54"/>
      <c r="AD141" s="54"/>
      <c r="AE141" s="54"/>
      <c r="AF141" s="54"/>
    </row>
    <row r="142" spans="1:32" x14ac:dyDescent="0.25">
      <c r="A142" s="44"/>
      <c r="B142" s="45"/>
      <c r="C142" s="45"/>
      <c r="D142" s="46"/>
      <c r="E142" s="46"/>
      <c r="F142" s="46"/>
      <c r="G142" s="47"/>
      <c r="H142" s="48"/>
      <c r="I142" s="49"/>
      <c r="J142" s="47"/>
      <c r="K142" s="49"/>
      <c r="L142" s="49"/>
      <c r="M142" s="47"/>
      <c r="N142" s="50"/>
      <c r="O142" s="49"/>
      <c r="P142" s="49"/>
      <c r="Q142" s="49"/>
      <c r="R142" s="49"/>
      <c r="S142" s="49"/>
      <c r="T142" s="49"/>
      <c r="U142" s="49"/>
      <c r="V142" s="49"/>
      <c r="W142" s="49"/>
      <c r="X142" s="46"/>
      <c r="Y142" s="46"/>
      <c r="Z142" s="46"/>
      <c r="AA142" s="52"/>
      <c r="AB142" s="53"/>
      <c r="AC142" s="54"/>
      <c r="AD142" s="54"/>
      <c r="AE142" s="54"/>
      <c r="AF142" s="54"/>
    </row>
    <row r="143" spans="1:32" x14ac:dyDescent="0.25">
      <c r="A143" s="44"/>
      <c r="B143" s="45"/>
      <c r="C143" s="45"/>
      <c r="D143" s="46"/>
      <c r="E143" s="46"/>
      <c r="F143" s="46"/>
      <c r="G143" s="47"/>
      <c r="H143" s="48"/>
      <c r="I143" s="49"/>
      <c r="J143" s="47"/>
      <c r="K143" s="49"/>
      <c r="L143" s="49"/>
      <c r="M143" s="47"/>
      <c r="N143" s="50"/>
      <c r="O143" s="49"/>
      <c r="P143" s="49"/>
      <c r="Q143" s="49"/>
      <c r="R143" s="49"/>
      <c r="S143" s="49"/>
      <c r="T143" s="49"/>
      <c r="U143" s="49"/>
      <c r="V143" s="49"/>
      <c r="W143" s="49"/>
      <c r="X143" s="46"/>
      <c r="Y143" s="46"/>
      <c r="Z143" s="46"/>
      <c r="AA143" s="52"/>
      <c r="AB143" s="53"/>
      <c r="AC143" s="54"/>
      <c r="AD143" s="54"/>
      <c r="AE143" s="54"/>
      <c r="AF143" s="54"/>
    </row>
    <row r="144" spans="1:32" x14ac:dyDescent="0.25">
      <c r="A144" s="60"/>
      <c r="B144" s="52"/>
      <c r="C144" s="45"/>
      <c r="D144" s="46"/>
      <c r="E144" s="46"/>
      <c r="F144" s="46"/>
      <c r="G144" s="47"/>
      <c r="H144" s="48"/>
      <c r="I144" s="49"/>
      <c r="J144" s="47"/>
      <c r="K144" s="49"/>
      <c r="L144" s="49"/>
      <c r="M144" s="47"/>
      <c r="N144" s="50"/>
      <c r="O144" s="49"/>
      <c r="P144" s="49"/>
      <c r="Q144" s="49"/>
      <c r="R144" s="49"/>
      <c r="S144" s="49"/>
      <c r="T144" s="49"/>
      <c r="U144" s="49"/>
      <c r="V144" s="49"/>
      <c r="W144" s="49"/>
      <c r="X144" s="46"/>
      <c r="Y144" s="46"/>
      <c r="Z144" s="46"/>
      <c r="AA144" s="52"/>
      <c r="AB144" s="53"/>
      <c r="AC144" s="54"/>
      <c r="AD144" s="54"/>
      <c r="AE144" s="54"/>
      <c r="AF144" s="54"/>
    </row>
    <row r="145" spans="1:32" x14ac:dyDescent="0.25">
      <c r="A145" s="44"/>
      <c r="B145" s="45"/>
      <c r="C145" s="45"/>
      <c r="D145" s="46"/>
      <c r="E145" s="46"/>
      <c r="F145" s="46"/>
      <c r="G145" s="47"/>
      <c r="H145" s="48"/>
      <c r="I145" s="49"/>
      <c r="J145" s="47"/>
      <c r="K145" s="49"/>
      <c r="L145" s="49"/>
      <c r="M145" s="47"/>
      <c r="N145" s="50"/>
      <c r="O145" s="49"/>
      <c r="P145" s="49"/>
      <c r="Q145" s="49"/>
      <c r="R145" s="49"/>
      <c r="S145" s="49"/>
      <c r="T145" s="49"/>
      <c r="U145" s="49"/>
      <c r="V145" s="49"/>
      <c r="W145" s="49"/>
      <c r="X145" s="46"/>
      <c r="Y145" s="46"/>
      <c r="Z145" s="46"/>
      <c r="AA145" s="52"/>
      <c r="AB145" s="53"/>
      <c r="AC145" s="54"/>
      <c r="AD145" s="54"/>
      <c r="AE145" s="54"/>
      <c r="AF145" s="54"/>
    </row>
    <row r="146" spans="1:32" x14ac:dyDescent="0.25">
      <c r="A146" s="71"/>
      <c r="B146" s="51"/>
      <c r="C146" s="51"/>
      <c r="D146" s="51"/>
      <c r="E146" s="51"/>
      <c r="F146" s="51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1"/>
      <c r="Y146" s="51"/>
      <c r="Z146" s="51"/>
      <c r="AA146" s="72"/>
      <c r="AB146" s="53"/>
      <c r="AC146" s="54"/>
      <c r="AD146" s="54"/>
      <c r="AE146" s="54"/>
      <c r="AF146" s="54"/>
    </row>
    <row r="147" spans="1:32" x14ac:dyDescent="0.25">
      <c r="A147" s="44"/>
      <c r="B147" s="45"/>
      <c r="C147" s="45"/>
      <c r="D147" s="46"/>
      <c r="E147" s="46"/>
      <c r="F147" s="46"/>
      <c r="G147" s="47"/>
      <c r="H147" s="48"/>
      <c r="I147" s="49"/>
      <c r="J147" s="47"/>
      <c r="K147" s="49"/>
      <c r="L147" s="49"/>
      <c r="M147" s="47"/>
      <c r="N147" s="50"/>
      <c r="O147" s="49"/>
      <c r="P147" s="49"/>
      <c r="Q147" s="49"/>
      <c r="R147" s="49"/>
      <c r="S147" s="49"/>
      <c r="T147" s="49"/>
      <c r="U147" s="49"/>
      <c r="V147" s="49"/>
      <c r="W147" s="49"/>
      <c r="X147" s="46"/>
      <c r="Y147" s="46"/>
      <c r="Z147" s="46"/>
      <c r="AA147" s="52"/>
      <c r="AB147" s="53"/>
      <c r="AC147" s="54"/>
      <c r="AD147" s="54"/>
      <c r="AE147" s="54"/>
      <c r="AF147" s="54"/>
    </row>
    <row r="148" spans="1:32" x14ac:dyDescent="0.25">
      <c r="A148" s="44"/>
      <c r="B148" s="45"/>
      <c r="C148" s="45"/>
      <c r="D148" s="46"/>
      <c r="E148" s="46"/>
      <c r="F148" s="46"/>
      <c r="G148" s="47"/>
      <c r="H148" s="48"/>
      <c r="I148" s="49"/>
      <c r="J148" s="47"/>
      <c r="K148" s="49"/>
      <c r="L148" s="49"/>
      <c r="M148" s="47"/>
      <c r="N148" s="50"/>
      <c r="O148" s="49"/>
      <c r="P148" s="49"/>
      <c r="Q148" s="49"/>
      <c r="R148" s="49"/>
      <c r="S148" s="49"/>
      <c r="T148" s="49"/>
      <c r="U148" s="49"/>
      <c r="V148" s="49"/>
      <c r="W148" s="49"/>
      <c r="X148" s="46"/>
      <c r="Y148" s="46"/>
      <c r="Z148" s="46"/>
      <c r="AA148" s="52"/>
      <c r="AB148" s="53"/>
      <c r="AC148" s="54"/>
      <c r="AD148" s="54"/>
      <c r="AE148" s="54"/>
      <c r="AF148" s="54"/>
    </row>
    <row r="149" spans="1:32" x14ac:dyDescent="0.25">
      <c r="A149" s="44"/>
      <c r="B149" s="45"/>
      <c r="C149" s="45"/>
      <c r="D149" s="46"/>
      <c r="E149" s="46"/>
      <c r="F149" s="46"/>
      <c r="G149" s="47"/>
      <c r="H149" s="48"/>
      <c r="I149" s="49"/>
      <c r="J149" s="47"/>
      <c r="K149" s="49"/>
      <c r="L149" s="49"/>
      <c r="M149" s="47"/>
      <c r="N149" s="50"/>
      <c r="O149" s="49"/>
      <c r="P149" s="49"/>
      <c r="Q149" s="49"/>
      <c r="R149" s="49"/>
      <c r="S149" s="49"/>
      <c r="T149" s="49"/>
      <c r="U149" s="49"/>
      <c r="V149" s="49"/>
      <c r="W149" s="49"/>
      <c r="X149" s="46"/>
      <c r="Y149" s="46"/>
      <c r="Z149" s="46"/>
      <c r="AA149" s="52"/>
      <c r="AB149" s="53"/>
      <c r="AC149" s="54"/>
      <c r="AD149" s="54"/>
      <c r="AE149" s="54"/>
      <c r="AF149" s="54"/>
    </row>
    <row r="150" spans="1:32" x14ac:dyDescent="0.25">
      <c r="A150" s="44"/>
      <c r="B150" s="45"/>
      <c r="C150" s="45"/>
      <c r="D150" s="46"/>
      <c r="E150" s="46"/>
      <c r="F150" s="46"/>
      <c r="G150" s="47"/>
      <c r="H150" s="48"/>
      <c r="I150" s="49"/>
      <c r="J150" s="47"/>
      <c r="K150" s="49"/>
      <c r="L150" s="49"/>
      <c r="M150" s="47"/>
      <c r="N150" s="50"/>
      <c r="O150" s="49"/>
      <c r="P150" s="49"/>
      <c r="Q150" s="49"/>
      <c r="R150" s="49"/>
      <c r="S150" s="49"/>
      <c r="T150" s="49"/>
      <c r="U150" s="49"/>
      <c r="V150" s="49"/>
      <c r="W150" s="49"/>
      <c r="X150" s="46"/>
      <c r="Y150" s="46"/>
      <c r="Z150" s="46"/>
      <c r="AA150" s="52"/>
      <c r="AB150" s="53"/>
      <c r="AC150" s="54"/>
      <c r="AD150" s="54"/>
      <c r="AE150" s="54"/>
      <c r="AF150" s="54"/>
    </row>
    <row r="151" spans="1:32" x14ac:dyDescent="0.25">
      <c r="A151" s="44"/>
      <c r="B151" s="45"/>
      <c r="C151" s="56"/>
      <c r="D151" s="46"/>
      <c r="E151" s="46"/>
      <c r="F151" s="46"/>
      <c r="G151" s="47"/>
      <c r="H151" s="48"/>
      <c r="I151" s="49"/>
      <c r="J151" s="47"/>
      <c r="K151" s="49"/>
      <c r="L151" s="49"/>
      <c r="M151" s="47"/>
      <c r="N151" s="50"/>
      <c r="O151" s="49"/>
      <c r="P151" s="49"/>
      <c r="Q151" s="49"/>
      <c r="R151" s="49"/>
      <c r="S151" s="49"/>
      <c r="T151" s="49"/>
      <c r="U151" s="49"/>
      <c r="V151" s="49"/>
      <c r="W151" s="49"/>
      <c r="X151" s="46"/>
      <c r="Y151" s="46"/>
      <c r="Z151" s="46"/>
      <c r="AA151" s="52"/>
      <c r="AB151" s="53"/>
      <c r="AC151" s="54"/>
      <c r="AD151" s="54"/>
      <c r="AE151" s="54"/>
      <c r="AF151" s="54"/>
    </row>
    <row r="152" spans="1:32" x14ac:dyDescent="0.25">
      <c r="A152" s="71"/>
      <c r="B152" s="51"/>
      <c r="C152" s="51"/>
      <c r="D152" s="51"/>
      <c r="E152" s="51"/>
      <c r="F152" s="51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1"/>
      <c r="Y152" s="51"/>
      <c r="Z152" s="51"/>
      <c r="AA152" s="72"/>
      <c r="AB152" s="53"/>
      <c r="AC152" s="54"/>
      <c r="AD152" s="54"/>
      <c r="AE152" s="54"/>
      <c r="AF152" s="54"/>
    </row>
    <row r="153" spans="1:32" x14ac:dyDescent="0.25">
      <c r="A153" s="44"/>
      <c r="B153" s="45"/>
      <c r="C153" s="45"/>
      <c r="D153" s="80"/>
      <c r="E153" s="46"/>
      <c r="F153" s="46"/>
      <c r="G153" s="47"/>
      <c r="H153" s="48"/>
      <c r="I153" s="49"/>
      <c r="J153" s="47"/>
      <c r="K153" s="49"/>
      <c r="L153" s="49"/>
      <c r="M153" s="47"/>
      <c r="N153" s="50"/>
      <c r="O153" s="49"/>
      <c r="P153" s="49"/>
      <c r="Q153" s="49"/>
      <c r="R153" s="49"/>
      <c r="S153" s="49"/>
      <c r="T153" s="49"/>
      <c r="U153" s="49"/>
      <c r="V153" s="49"/>
      <c r="W153" s="49"/>
      <c r="X153" s="46"/>
      <c r="Y153" s="46"/>
      <c r="Z153" s="46"/>
      <c r="AA153" s="52"/>
      <c r="AB153" s="53"/>
      <c r="AC153" s="54"/>
      <c r="AD153" s="54"/>
      <c r="AE153" s="54"/>
      <c r="AF153" s="54"/>
    </row>
    <row r="154" spans="1:32" x14ac:dyDescent="0.25">
      <c r="A154" s="44"/>
      <c r="B154" s="45"/>
      <c r="C154" s="45"/>
      <c r="D154" s="46"/>
      <c r="E154" s="46"/>
      <c r="F154" s="46"/>
      <c r="G154" s="47"/>
      <c r="H154" s="48"/>
      <c r="I154" s="49"/>
      <c r="J154" s="47"/>
      <c r="K154" s="49"/>
      <c r="L154" s="49"/>
      <c r="M154" s="47"/>
      <c r="N154" s="50"/>
      <c r="O154" s="49"/>
      <c r="P154" s="49"/>
      <c r="Q154" s="49"/>
      <c r="R154" s="49"/>
      <c r="S154" s="49"/>
      <c r="T154" s="49"/>
      <c r="U154" s="49"/>
      <c r="V154" s="49"/>
      <c r="W154" s="49"/>
      <c r="X154" s="46"/>
      <c r="Y154" s="46"/>
      <c r="Z154" s="46"/>
      <c r="AA154" s="52"/>
      <c r="AB154" s="53"/>
      <c r="AC154" s="54"/>
      <c r="AD154" s="54"/>
      <c r="AE154" s="54"/>
      <c r="AF154" s="54"/>
    </row>
    <row r="155" spans="1:32" x14ac:dyDescent="0.25">
      <c r="A155" s="60"/>
      <c r="B155" s="52"/>
      <c r="C155" s="52"/>
      <c r="D155" s="46"/>
      <c r="E155" s="46"/>
      <c r="F155" s="46"/>
      <c r="G155" s="47"/>
      <c r="H155" s="48"/>
      <c r="I155" s="49"/>
      <c r="J155" s="47"/>
      <c r="K155" s="49"/>
      <c r="L155" s="49"/>
      <c r="M155" s="47"/>
      <c r="N155" s="50"/>
      <c r="O155" s="49"/>
      <c r="P155" s="49"/>
      <c r="Q155" s="49"/>
      <c r="R155" s="49"/>
      <c r="S155" s="49"/>
      <c r="T155" s="49"/>
      <c r="U155" s="49"/>
      <c r="V155" s="49"/>
      <c r="W155" s="49"/>
      <c r="X155" s="46"/>
      <c r="Y155" s="46"/>
      <c r="Z155" s="46"/>
      <c r="AA155" s="61"/>
      <c r="AB155" s="53"/>
      <c r="AC155" s="54"/>
      <c r="AD155" s="54"/>
      <c r="AE155" s="54"/>
      <c r="AF155" s="54"/>
    </row>
    <row r="156" spans="1:32" x14ac:dyDescent="0.25">
      <c r="A156" s="44"/>
      <c r="B156" s="45"/>
      <c r="C156" s="45"/>
      <c r="D156" s="46"/>
      <c r="E156" s="46"/>
      <c r="F156" s="46"/>
      <c r="G156" s="47"/>
      <c r="H156" s="48"/>
      <c r="I156" s="49"/>
      <c r="J156" s="47"/>
      <c r="K156" s="49"/>
      <c r="L156" s="49"/>
      <c r="M156" s="47"/>
      <c r="N156" s="50"/>
      <c r="O156" s="49"/>
      <c r="P156" s="49"/>
      <c r="Q156" s="49"/>
      <c r="R156" s="49"/>
      <c r="S156" s="49"/>
      <c r="T156" s="49"/>
      <c r="U156" s="49"/>
      <c r="V156" s="49"/>
      <c r="W156" s="49"/>
      <c r="X156" s="46"/>
      <c r="Y156" s="46"/>
      <c r="Z156" s="46"/>
      <c r="AA156" s="52"/>
      <c r="AB156" s="53"/>
      <c r="AC156" s="54"/>
      <c r="AD156" s="54"/>
      <c r="AE156" s="54"/>
      <c r="AF156" s="54"/>
    </row>
    <row r="157" spans="1:32" x14ac:dyDescent="0.25">
      <c r="A157" s="60"/>
      <c r="B157" s="52"/>
      <c r="C157" s="45"/>
      <c r="D157" s="46"/>
      <c r="E157" s="46"/>
      <c r="F157" s="46"/>
      <c r="G157" s="47"/>
      <c r="H157" s="48"/>
      <c r="I157" s="49"/>
      <c r="J157" s="47"/>
      <c r="K157" s="49"/>
      <c r="L157" s="49"/>
      <c r="M157" s="47"/>
      <c r="N157" s="50"/>
      <c r="O157" s="49"/>
      <c r="P157" s="49"/>
      <c r="Q157" s="49"/>
      <c r="R157" s="49"/>
      <c r="S157" s="49"/>
      <c r="T157" s="49"/>
      <c r="U157" s="49"/>
      <c r="V157" s="49"/>
      <c r="W157" s="49"/>
      <c r="X157" s="46"/>
      <c r="Y157" s="46"/>
      <c r="Z157" s="46"/>
      <c r="AA157" s="52"/>
      <c r="AB157" s="53"/>
      <c r="AC157" s="54"/>
      <c r="AD157" s="54"/>
      <c r="AE157" s="54"/>
      <c r="AF157" s="54"/>
    </row>
    <row r="158" spans="1:32" x14ac:dyDescent="0.25">
      <c r="A158" s="71"/>
      <c r="B158" s="51"/>
      <c r="C158" s="51"/>
      <c r="D158" s="51"/>
      <c r="E158" s="51"/>
      <c r="F158" s="51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1"/>
      <c r="Y158" s="51"/>
      <c r="Z158" s="51"/>
      <c r="AA158" s="72"/>
      <c r="AB158" s="53"/>
      <c r="AC158" s="54"/>
      <c r="AD158" s="54"/>
      <c r="AE158" s="54"/>
      <c r="AF158" s="54"/>
    </row>
    <row r="159" spans="1:32" x14ac:dyDescent="0.25">
      <c r="A159" s="44"/>
      <c r="B159" s="45"/>
      <c r="C159" s="45"/>
      <c r="D159" s="46"/>
      <c r="E159" s="46"/>
      <c r="F159" s="46"/>
      <c r="G159" s="47"/>
      <c r="H159" s="48"/>
      <c r="I159" s="49"/>
      <c r="J159" s="47"/>
      <c r="K159" s="49"/>
      <c r="L159" s="49"/>
      <c r="M159" s="47"/>
      <c r="N159" s="50"/>
      <c r="O159" s="49"/>
      <c r="P159" s="49"/>
      <c r="Q159" s="49"/>
      <c r="R159" s="49"/>
      <c r="S159" s="49"/>
      <c r="T159" s="49"/>
      <c r="U159" s="49"/>
      <c r="V159" s="49"/>
      <c r="W159" s="49"/>
      <c r="X159" s="46"/>
      <c r="Y159" s="46"/>
      <c r="Z159" s="46"/>
      <c r="AA159" s="52"/>
      <c r="AB159" s="53"/>
      <c r="AC159" s="54"/>
      <c r="AD159" s="54"/>
      <c r="AE159" s="54"/>
      <c r="AF159" s="54"/>
    </row>
    <row r="160" spans="1:32" x14ac:dyDescent="0.25">
      <c r="A160" s="44"/>
      <c r="B160" s="45"/>
      <c r="C160" s="45"/>
      <c r="D160" s="46"/>
      <c r="E160" s="46"/>
      <c r="F160" s="46"/>
      <c r="G160" s="47"/>
      <c r="H160" s="48"/>
      <c r="I160" s="49"/>
      <c r="J160" s="47"/>
      <c r="K160" s="49"/>
      <c r="L160" s="49"/>
      <c r="M160" s="47"/>
      <c r="N160" s="50"/>
      <c r="O160" s="49"/>
      <c r="P160" s="49"/>
      <c r="Q160" s="49"/>
      <c r="R160" s="49"/>
      <c r="S160" s="49"/>
      <c r="T160" s="49"/>
      <c r="U160" s="49"/>
      <c r="V160" s="49"/>
      <c r="W160" s="49"/>
      <c r="X160" s="46"/>
      <c r="Y160" s="46"/>
      <c r="Z160" s="46"/>
      <c r="AA160" s="52"/>
      <c r="AB160" s="53"/>
      <c r="AC160" s="54"/>
      <c r="AD160" s="54"/>
      <c r="AE160" s="54"/>
      <c r="AF160" s="54"/>
    </row>
    <row r="161" spans="1:32" x14ac:dyDescent="0.25">
      <c r="A161" s="44"/>
      <c r="B161" s="45"/>
      <c r="C161" s="45"/>
      <c r="D161" s="46"/>
      <c r="E161" s="46"/>
      <c r="F161" s="46"/>
      <c r="G161" s="47"/>
      <c r="H161" s="48"/>
      <c r="I161" s="49"/>
      <c r="J161" s="47"/>
      <c r="K161" s="49"/>
      <c r="L161" s="49"/>
      <c r="M161" s="47"/>
      <c r="N161" s="50"/>
      <c r="O161" s="49"/>
      <c r="P161" s="49"/>
      <c r="Q161" s="49"/>
      <c r="R161" s="49"/>
      <c r="S161" s="49"/>
      <c r="T161" s="49"/>
      <c r="U161" s="49"/>
      <c r="V161" s="49"/>
      <c r="W161" s="49"/>
      <c r="X161" s="46"/>
      <c r="Y161" s="46"/>
      <c r="Z161" s="46"/>
      <c r="AA161" s="52"/>
      <c r="AB161" s="53"/>
      <c r="AC161" s="54"/>
      <c r="AD161" s="54"/>
      <c r="AE161" s="54"/>
      <c r="AF161" s="54"/>
    </row>
    <row r="162" spans="1:32" x14ac:dyDescent="0.25">
      <c r="A162" s="44"/>
      <c r="B162" s="45"/>
      <c r="C162" s="45"/>
      <c r="D162" s="46"/>
      <c r="E162" s="46"/>
      <c r="F162" s="46"/>
      <c r="G162" s="47"/>
      <c r="H162" s="48"/>
      <c r="I162" s="49"/>
      <c r="J162" s="47"/>
      <c r="K162" s="49"/>
      <c r="L162" s="49"/>
      <c r="M162" s="47"/>
      <c r="N162" s="50"/>
      <c r="O162" s="49"/>
      <c r="P162" s="49"/>
      <c r="Q162" s="49"/>
      <c r="R162" s="49"/>
      <c r="S162" s="49"/>
      <c r="T162" s="49"/>
      <c r="U162" s="49"/>
      <c r="V162" s="49"/>
      <c r="W162" s="49"/>
      <c r="X162" s="46"/>
      <c r="Y162" s="46"/>
      <c r="Z162" s="46"/>
      <c r="AA162" s="52"/>
      <c r="AB162" s="53"/>
      <c r="AC162" s="54"/>
      <c r="AD162" s="54"/>
      <c r="AE162" s="54"/>
      <c r="AF162" s="54"/>
    </row>
    <row r="163" spans="1:32" x14ac:dyDescent="0.25">
      <c r="A163" s="44"/>
      <c r="B163" s="45"/>
      <c r="C163" s="45"/>
      <c r="D163" s="46"/>
      <c r="E163" s="46"/>
      <c r="F163" s="46"/>
      <c r="G163" s="47"/>
      <c r="H163" s="48"/>
      <c r="I163" s="49"/>
      <c r="J163" s="47"/>
      <c r="K163" s="49"/>
      <c r="L163" s="49"/>
      <c r="M163" s="47"/>
      <c r="N163" s="50"/>
      <c r="O163" s="49"/>
      <c r="P163" s="49"/>
      <c r="Q163" s="49"/>
      <c r="R163" s="49"/>
      <c r="S163" s="49"/>
      <c r="T163" s="49"/>
      <c r="U163" s="49"/>
      <c r="V163" s="49"/>
      <c r="W163" s="49"/>
      <c r="X163" s="46"/>
      <c r="Y163" s="46"/>
      <c r="Z163" s="46"/>
      <c r="AA163" s="52"/>
      <c r="AB163" s="53"/>
      <c r="AC163" s="54"/>
      <c r="AD163" s="54"/>
      <c r="AE163" s="54"/>
      <c r="AF163" s="54"/>
    </row>
    <row r="164" spans="1:32" x14ac:dyDescent="0.25">
      <c r="A164" s="44"/>
      <c r="B164" s="45"/>
      <c r="C164" s="45"/>
      <c r="D164" s="46"/>
      <c r="E164" s="46"/>
      <c r="F164" s="46"/>
      <c r="G164" s="47"/>
      <c r="H164" s="48"/>
      <c r="I164" s="49"/>
      <c r="J164" s="47"/>
      <c r="K164" s="49"/>
      <c r="L164" s="49"/>
      <c r="M164" s="47"/>
      <c r="N164" s="50"/>
      <c r="O164" s="49"/>
      <c r="P164" s="49"/>
      <c r="Q164" s="49"/>
      <c r="R164" s="49"/>
      <c r="S164" s="49"/>
      <c r="T164" s="49"/>
      <c r="U164" s="49"/>
      <c r="V164" s="49"/>
      <c r="W164" s="49"/>
      <c r="X164" s="69"/>
      <c r="Y164" s="46"/>
      <c r="Z164" s="46"/>
      <c r="AA164" s="52"/>
      <c r="AB164" s="53"/>
      <c r="AC164" s="54"/>
      <c r="AD164" s="54"/>
      <c r="AE164" s="54"/>
      <c r="AF164" s="54"/>
    </row>
    <row r="165" spans="1:32" x14ac:dyDescent="0.25">
      <c r="A165" s="44"/>
      <c r="B165" s="45"/>
      <c r="C165" s="45"/>
      <c r="D165" s="46"/>
      <c r="E165" s="46"/>
      <c r="F165" s="46"/>
      <c r="G165" s="47"/>
      <c r="H165" s="48"/>
      <c r="I165" s="49"/>
      <c r="J165" s="47"/>
      <c r="K165" s="49"/>
      <c r="L165" s="49"/>
      <c r="M165" s="47"/>
      <c r="N165" s="50"/>
      <c r="O165" s="49"/>
      <c r="P165" s="49"/>
      <c r="Q165" s="49"/>
      <c r="R165" s="49"/>
      <c r="S165" s="49"/>
      <c r="T165" s="49"/>
      <c r="U165" s="49"/>
      <c r="V165" s="49"/>
      <c r="W165" s="49"/>
      <c r="X165" s="46"/>
      <c r="Y165" s="46"/>
      <c r="Z165" s="46"/>
      <c r="AA165" s="52"/>
      <c r="AB165" s="53"/>
      <c r="AC165" s="54"/>
      <c r="AD165" s="54"/>
      <c r="AE165" s="54"/>
      <c r="AF165" s="54"/>
    </row>
    <row r="166" spans="1:32" x14ac:dyDescent="0.25">
      <c r="A166" s="44"/>
      <c r="B166" s="45"/>
      <c r="C166" s="45"/>
      <c r="D166" s="46"/>
      <c r="E166" s="46"/>
      <c r="F166" s="46"/>
      <c r="G166" s="47"/>
      <c r="H166" s="48"/>
      <c r="I166" s="49"/>
      <c r="J166" s="47"/>
      <c r="K166" s="49"/>
      <c r="L166" s="49"/>
      <c r="M166" s="47"/>
      <c r="N166" s="50"/>
      <c r="O166" s="49"/>
      <c r="P166" s="49"/>
      <c r="Q166" s="49"/>
      <c r="R166" s="49"/>
      <c r="S166" s="49"/>
      <c r="T166" s="49"/>
      <c r="U166" s="49"/>
      <c r="V166" s="49"/>
      <c r="W166" s="49"/>
      <c r="X166" s="46"/>
      <c r="Y166" s="46"/>
      <c r="Z166" s="46"/>
      <c r="AA166" s="52"/>
      <c r="AB166" s="53"/>
      <c r="AC166" s="54"/>
      <c r="AD166" s="54"/>
      <c r="AE166" s="54"/>
      <c r="AF166" s="54"/>
    </row>
    <row r="167" spans="1:32" x14ac:dyDescent="0.25">
      <c r="A167" s="44"/>
      <c r="B167" s="45"/>
      <c r="C167" s="45"/>
      <c r="D167" s="46"/>
      <c r="E167" s="46"/>
      <c r="F167" s="77"/>
      <c r="G167" s="47"/>
      <c r="H167" s="48"/>
      <c r="I167" s="49"/>
      <c r="J167" s="47"/>
      <c r="K167" s="49"/>
      <c r="L167" s="49"/>
      <c r="M167" s="47"/>
      <c r="N167" s="50"/>
      <c r="O167" s="49"/>
      <c r="P167" s="49"/>
      <c r="Q167" s="49"/>
      <c r="R167" s="49"/>
      <c r="S167" s="49"/>
      <c r="T167" s="49"/>
      <c r="U167" s="49"/>
      <c r="V167" s="49"/>
      <c r="W167" s="49"/>
      <c r="X167" s="46"/>
      <c r="Y167" s="51"/>
      <c r="Z167" s="46"/>
      <c r="AA167" s="52"/>
      <c r="AB167" s="53"/>
      <c r="AC167" s="54"/>
      <c r="AD167" s="54"/>
      <c r="AE167" s="54"/>
      <c r="AF167" s="54"/>
    </row>
    <row r="168" spans="1:32" x14ac:dyDescent="0.25">
      <c r="A168" s="44"/>
      <c r="B168" s="45"/>
      <c r="C168" s="45"/>
      <c r="D168" s="46"/>
      <c r="E168" s="46"/>
      <c r="F168" s="46"/>
      <c r="G168" s="47"/>
      <c r="H168" s="48"/>
      <c r="I168" s="49"/>
      <c r="J168" s="47"/>
      <c r="K168" s="49"/>
      <c r="L168" s="49"/>
      <c r="M168" s="47"/>
      <c r="N168" s="50"/>
      <c r="O168" s="49"/>
      <c r="P168" s="49"/>
      <c r="Q168" s="49"/>
      <c r="R168" s="49"/>
      <c r="S168" s="49"/>
      <c r="T168" s="49"/>
      <c r="U168" s="49"/>
      <c r="V168" s="49"/>
      <c r="W168" s="49"/>
      <c r="X168" s="46"/>
      <c r="Y168" s="46"/>
      <c r="Z168" s="46"/>
      <c r="AA168" s="52"/>
      <c r="AB168" s="53"/>
      <c r="AC168" s="54"/>
      <c r="AD168" s="54"/>
      <c r="AE168" s="54"/>
      <c r="AF168" s="54"/>
    </row>
    <row r="169" spans="1:32" x14ac:dyDescent="0.25">
      <c r="A169" s="44"/>
      <c r="B169" s="45"/>
      <c r="C169" s="45"/>
      <c r="D169" s="46"/>
      <c r="E169" s="46"/>
      <c r="F169" s="46"/>
      <c r="G169" s="47"/>
      <c r="H169" s="48"/>
      <c r="I169" s="49"/>
      <c r="J169" s="47"/>
      <c r="K169" s="49"/>
      <c r="L169" s="49"/>
      <c r="M169" s="47"/>
      <c r="N169" s="50"/>
      <c r="O169" s="49"/>
      <c r="P169" s="49"/>
      <c r="Q169" s="49"/>
      <c r="R169" s="49"/>
      <c r="S169" s="49"/>
      <c r="T169" s="49"/>
      <c r="U169" s="49"/>
      <c r="V169" s="49"/>
      <c r="W169" s="49"/>
      <c r="X169" s="46"/>
      <c r="Y169" s="46"/>
      <c r="Z169" s="46"/>
      <c r="AA169" s="52"/>
      <c r="AB169" s="53"/>
      <c r="AC169" s="54"/>
      <c r="AD169" s="54"/>
      <c r="AE169" s="54"/>
      <c r="AF169" s="54"/>
    </row>
    <row r="170" spans="1:32" x14ac:dyDescent="0.25">
      <c r="A170" s="55"/>
      <c r="B170" s="46"/>
      <c r="C170" s="46"/>
      <c r="D170" s="46"/>
      <c r="E170" s="46"/>
      <c r="F170" s="46"/>
      <c r="G170" s="47"/>
      <c r="H170" s="48"/>
      <c r="I170" s="49"/>
      <c r="J170" s="47"/>
      <c r="K170" s="49"/>
      <c r="L170" s="49"/>
      <c r="M170" s="47"/>
      <c r="N170" s="50"/>
      <c r="O170" s="49"/>
      <c r="P170" s="49"/>
      <c r="Q170" s="49"/>
      <c r="R170" s="49"/>
      <c r="S170" s="49"/>
      <c r="T170" s="49"/>
      <c r="U170" s="49"/>
      <c r="V170" s="49"/>
      <c r="W170" s="49"/>
      <c r="X170" s="46"/>
      <c r="Y170" s="46"/>
      <c r="Z170" s="46"/>
      <c r="AA170" s="52"/>
      <c r="AB170" s="53"/>
      <c r="AC170" s="54"/>
      <c r="AD170" s="54"/>
      <c r="AE170" s="54"/>
      <c r="AF170" s="54"/>
    </row>
    <row r="171" spans="1:32" x14ac:dyDescent="0.25">
      <c r="A171" s="44"/>
      <c r="B171" s="45"/>
      <c r="C171" s="45"/>
      <c r="D171" s="46"/>
      <c r="E171" s="46"/>
      <c r="F171" s="46"/>
      <c r="G171" s="47"/>
      <c r="H171" s="48"/>
      <c r="I171" s="49"/>
      <c r="J171" s="47"/>
      <c r="K171" s="49"/>
      <c r="L171" s="49"/>
      <c r="M171" s="47"/>
      <c r="N171" s="50"/>
      <c r="O171" s="49"/>
      <c r="P171" s="49"/>
      <c r="Q171" s="49"/>
      <c r="R171" s="49"/>
      <c r="S171" s="49"/>
      <c r="T171" s="49"/>
      <c r="U171" s="49"/>
      <c r="V171" s="49"/>
      <c r="W171" s="49"/>
      <c r="X171" s="46"/>
      <c r="Y171" s="46"/>
      <c r="Z171" s="46"/>
      <c r="AA171" s="52"/>
      <c r="AB171" s="53"/>
      <c r="AC171" s="54"/>
      <c r="AD171" s="54"/>
      <c r="AE171" s="54"/>
      <c r="AF171" s="54"/>
    </row>
    <row r="172" spans="1:32" x14ac:dyDescent="0.25">
      <c r="A172" s="44"/>
      <c r="B172" s="45"/>
      <c r="C172" s="45"/>
      <c r="D172" s="46"/>
      <c r="E172" s="46"/>
      <c r="F172" s="46"/>
      <c r="G172" s="47"/>
      <c r="H172" s="48"/>
      <c r="I172" s="49"/>
      <c r="J172" s="47"/>
      <c r="K172" s="49"/>
      <c r="L172" s="49"/>
      <c r="M172" s="47"/>
      <c r="N172" s="50"/>
      <c r="O172" s="49"/>
      <c r="P172" s="49"/>
      <c r="Q172" s="49"/>
      <c r="R172" s="49"/>
      <c r="S172" s="49"/>
      <c r="T172" s="49"/>
      <c r="U172" s="49"/>
      <c r="V172" s="49"/>
      <c r="W172" s="49"/>
      <c r="X172" s="46"/>
      <c r="Y172" s="46"/>
      <c r="Z172" s="46"/>
      <c r="AA172" s="52"/>
      <c r="AB172" s="53"/>
      <c r="AC172" s="54"/>
      <c r="AD172" s="54"/>
      <c r="AE172" s="54"/>
      <c r="AF172" s="54"/>
    </row>
    <row r="173" spans="1:32" x14ac:dyDescent="0.25">
      <c r="A173" s="44"/>
      <c r="B173" s="45"/>
      <c r="C173" s="45"/>
      <c r="D173" s="46"/>
      <c r="E173" s="46"/>
      <c r="F173" s="46"/>
      <c r="G173" s="47"/>
      <c r="H173" s="48"/>
      <c r="I173" s="49"/>
      <c r="J173" s="47"/>
      <c r="K173" s="49"/>
      <c r="L173" s="49"/>
      <c r="M173" s="47"/>
      <c r="N173" s="50"/>
      <c r="O173" s="49"/>
      <c r="P173" s="49"/>
      <c r="Q173" s="49"/>
      <c r="R173" s="49"/>
      <c r="S173" s="49"/>
      <c r="T173" s="49"/>
      <c r="U173" s="49"/>
      <c r="V173" s="49"/>
      <c r="W173" s="49"/>
      <c r="X173" s="46"/>
      <c r="Y173" s="46"/>
      <c r="Z173" s="46"/>
      <c r="AA173" s="52"/>
      <c r="AB173" s="53"/>
      <c r="AC173" s="54"/>
      <c r="AD173" s="54"/>
      <c r="AE173" s="54"/>
      <c r="AF173" s="54"/>
    </row>
    <row r="174" spans="1:32" x14ac:dyDescent="0.25">
      <c r="A174" s="60"/>
      <c r="B174" s="45"/>
      <c r="C174" s="45"/>
      <c r="D174" s="46"/>
      <c r="E174" s="46"/>
      <c r="F174" s="46"/>
      <c r="G174" s="47"/>
      <c r="H174" s="48"/>
      <c r="I174" s="49"/>
      <c r="J174" s="47"/>
      <c r="K174" s="49"/>
      <c r="L174" s="49"/>
      <c r="M174" s="47"/>
      <c r="N174" s="50"/>
      <c r="O174" s="49"/>
      <c r="P174" s="49"/>
      <c r="Q174" s="49"/>
      <c r="R174" s="49"/>
      <c r="S174" s="49"/>
      <c r="T174" s="49"/>
      <c r="U174" s="49"/>
      <c r="V174" s="49"/>
      <c r="W174" s="49"/>
      <c r="X174" s="46"/>
      <c r="Y174" s="46"/>
      <c r="Z174" s="46"/>
      <c r="AA174" s="52"/>
      <c r="AB174" s="53"/>
      <c r="AC174" s="54"/>
      <c r="AD174" s="54"/>
      <c r="AE174" s="54"/>
      <c r="AF174" s="54"/>
    </row>
    <row r="175" spans="1:32" x14ac:dyDescent="0.25">
      <c r="A175" s="44"/>
      <c r="B175" s="45"/>
      <c r="C175" s="45"/>
      <c r="D175" s="46"/>
      <c r="E175" s="46"/>
      <c r="F175" s="46"/>
      <c r="G175" s="47"/>
      <c r="H175" s="48"/>
      <c r="I175" s="49"/>
      <c r="J175" s="47"/>
      <c r="K175" s="49"/>
      <c r="L175" s="49"/>
      <c r="M175" s="47"/>
      <c r="N175" s="50"/>
      <c r="O175" s="49"/>
      <c r="P175" s="49"/>
      <c r="Q175" s="49"/>
      <c r="R175" s="49"/>
      <c r="S175" s="49"/>
      <c r="T175" s="49"/>
      <c r="U175" s="49"/>
      <c r="V175" s="49"/>
      <c r="W175" s="49"/>
      <c r="X175" s="46"/>
      <c r="Y175" s="46"/>
      <c r="Z175" s="46"/>
      <c r="AA175" s="52"/>
      <c r="AB175" s="53"/>
      <c r="AC175" s="54"/>
      <c r="AD175" s="54"/>
      <c r="AE175" s="54"/>
      <c r="AF175" s="54"/>
    </row>
    <row r="176" spans="1:32" x14ac:dyDescent="0.25">
      <c r="A176" s="44"/>
      <c r="B176" s="45"/>
      <c r="C176" s="45"/>
      <c r="D176" s="46"/>
      <c r="E176" s="46"/>
      <c r="F176" s="46"/>
      <c r="G176" s="47"/>
      <c r="H176" s="48"/>
      <c r="I176" s="49"/>
      <c r="J176" s="47"/>
      <c r="K176" s="49"/>
      <c r="L176" s="49"/>
      <c r="M176" s="47"/>
      <c r="N176" s="50"/>
      <c r="O176" s="49"/>
      <c r="P176" s="49"/>
      <c r="Q176" s="49"/>
      <c r="R176" s="49"/>
      <c r="S176" s="49"/>
      <c r="T176" s="49"/>
      <c r="U176" s="49"/>
      <c r="V176" s="49"/>
      <c r="W176" s="49"/>
      <c r="X176" s="46"/>
      <c r="Y176" s="46"/>
      <c r="Z176" s="46"/>
      <c r="AA176" s="52"/>
      <c r="AB176" s="53"/>
      <c r="AC176" s="54"/>
      <c r="AD176" s="54"/>
      <c r="AE176" s="54"/>
      <c r="AF176" s="54"/>
    </row>
    <row r="177" spans="1:32" x14ac:dyDescent="0.25">
      <c r="A177" s="44"/>
      <c r="B177" s="45"/>
      <c r="C177" s="45"/>
      <c r="D177" s="46"/>
      <c r="E177" s="46"/>
      <c r="F177" s="46"/>
      <c r="G177" s="47"/>
      <c r="H177" s="48"/>
      <c r="I177" s="49"/>
      <c r="J177" s="47"/>
      <c r="K177" s="49"/>
      <c r="L177" s="49"/>
      <c r="M177" s="47"/>
      <c r="N177" s="50"/>
      <c r="O177" s="49"/>
      <c r="P177" s="49"/>
      <c r="Q177" s="49"/>
      <c r="R177" s="49"/>
      <c r="S177" s="49"/>
      <c r="T177" s="49"/>
      <c r="U177" s="49"/>
      <c r="V177" s="49"/>
      <c r="W177" s="49"/>
      <c r="X177" s="46"/>
      <c r="Y177" s="46"/>
      <c r="Z177" s="46"/>
      <c r="AA177" s="52"/>
      <c r="AB177" s="53"/>
      <c r="AC177" s="54"/>
      <c r="AD177" s="54"/>
      <c r="AE177" s="54"/>
      <c r="AF177" s="54"/>
    </row>
    <row r="178" spans="1:32" x14ac:dyDescent="0.25">
      <c r="A178" s="44"/>
      <c r="B178" s="45"/>
      <c r="C178" s="56"/>
      <c r="D178" s="46"/>
      <c r="E178" s="46"/>
      <c r="F178" s="46"/>
      <c r="G178" s="47"/>
      <c r="H178" s="48"/>
      <c r="I178" s="49"/>
      <c r="J178" s="47"/>
      <c r="K178" s="49"/>
      <c r="L178" s="49"/>
      <c r="M178" s="47"/>
      <c r="N178" s="50"/>
      <c r="O178" s="49"/>
      <c r="P178" s="49"/>
      <c r="Q178" s="49"/>
      <c r="R178" s="49"/>
      <c r="S178" s="49"/>
      <c r="T178" s="49"/>
      <c r="U178" s="49"/>
      <c r="V178" s="49"/>
      <c r="W178" s="49"/>
      <c r="X178" s="46"/>
      <c r="Y178" s="46"/>
      <c r="Z178" s="46"/>
      <c r="AA178" s="52"/>
      <c r="AB178" s="53"/>
      <c r="AC178" s="54"/>
      <c r="AD178" s="54"/>
      <c r="AE178" s="54"/>
      <c r="AF178" s="54"/>
    </row>
    <row r="179" spans="1:32" x14ac:dyDescent="0.25">
      <c r="A179" s="44"/>
      <c r="B179" s="45"/>
      <c r="C179" s="45"/>
      <c r="D179" s="46"/>
      <c r="E179" s="46"/>
      <c r="F179" s="46"/>
      <c r="G179" s="47"/>
      <c r="H179" s="48"/>
      <c r="I179" s="49"/>
      <c r="J179" s="47"/>
      <c r="K179" s="49"/>
      <c r="L179" s="49"/>
      <c r="M179" s="47"/>
      <c r="N179" s="50"/>
      <c r="O179" s="49"/>
      <c r="P179" s="49"/>
      <c r="Q179" s="49"/>
      <c r="R179" s="49"/>
      <c r="S179" s="49"/>
      <c r="T179" s="49"/>
      <c r="U179" s="49"/>
      <c r="V179" s="49"/>
      <c r="W179" s="49"/>
      <c r="X179" s="46"/>
      <c r="Y179" s="46"/>
      <c r="Z179" s="46"/>
      <c r="AA179" s="52"/>
      <c r="AB179" s="53"/>
      <c r="AC179" s="54"/>
      <c r="AD179" s="54"/>
      <c r="AE179" s="54"/>
      <c r="AF179" s="54"/>
    </row>
    <row r="180" spans="1:32" x14ac:dyDescent="0.25">
      <c r="A180" s="44"/>
      <c r="B180" s="45"/>
      <c r="C180" s="45"/>
      <c r="D180" s="46"/>
      <c r="E180" s="46"/>
      <c r="F180" s="46"/>
      <c r="G180" s="47"/>
      <c r="H180" s="48"/>
      <c r="I180" s="49"/>
      <c r="J180" s="47"/>
      <c r="K180" s="49"/>
      <c r="L180" s="49"/>
      <c r="M180" s="47"/>
      <c r="N180" s="50"/>
      <c r="O180" s="49"/>
      <c r="P180" s="49"/>
      <c r="Q180" s="49"/>
      <c r="R180" s="49"/>
      <c r="S180" s="49"/>
      <c r="T180" s="49"/>
      <c r="U180" s="49"/>
      <c r="V180" s="49"/>
      <c r="W180" s="49"/>
      <c r="X180" s="46"/>
      <c r="Y180" s="46"/>
      <c r="Z180" s="46"/>
      <c r="AA180" s="52"/>
      <c r="AB180" s="53"/>
      <c r="AC180" s="54"/>
      <c r="AD180" s="54"/>
      <c r="AE180" s="54"/>
      <c r="AF180" s="54"/>
    </row>
    <row r="181" spans="1:32" x14ac:dyDescent="0.25">
      <c r="A181" s="44"/>
      <c r="B181" s="45"/>
      <c r="C181" s="45"/>
      <c r="D181" s="46"/>
      <c r="E181" s="46"/>
      <c r="F181" s="46"/>
      <c r="G181" s="47"/>
      <c r="H181" s="48"/>
      <c r="I181" s="49"/>
      <c r="J181" s="47"/>
      <c r="K181" s="49"/>
      <c r="L181" s="49"/>
      <c r="M181" s="47"/>
      <c r="N181" s="50"/>
      <c r="O181" s="49"/>
      <c r="P181" s="49"/>
      <c r="Q181" s="49"/>
      <c r="R181" s="49"/>
      <c r="S181" s="49"/>
      <c r="T181" s="49"/>
      <c r="U181" s="49"/>
      <c r="V181" s="49"/>
      <c r="W181" s="49"/>
      <c r="X181" s="46"/>
      <c r="Y181" s="46"/>
      <c r="Z181" s="46"/>
      <c r="AA181" s="52"/>
      <c r="AB181" s="53"/>
      <c r="AC181" s="54"/>
      <c r="AD181" s="54"/>
      <c r="AE181" s="54"/>
      <c r="AF181" s="54"/>
    </row>
    <row r="182" spans="1:32" x14ac:dyDescent="0.25">
      <c r="A182" s="44"/>
      <c r="B182" s="45"/>
      <c r="C182" s="56"/>
      <c r="D182" s="57"/>
      <c r="E182" s="46"/>
      <c r="F182" s="46"/>
      <c r="G182" s="47"/>
      <c r="H182" s="48"/>
      <c r="I182" s="49"/>
      <c r="J182" s="47"/>
      <c r="K182" s="49"/>
      <c r="L182" s="49"/>
      <c r="M182" s="47"/>
      <c r="N182" s="50"/>
      <c r="O182" s="49"/>
      <c r="P182" s="49"/>
      <c r="Q182" s="49"/>
      <c r="R182" s="49"/>
      <c r="S182" s="49"/>
      <c r="T182" s="49"/>
      <c r="U182" s="49"/>
      <c r="V182" s="49"/>
      <c r="W182" s="49"/>
      <c r="X182" s="46"/>
      <c r="Y182" s="46"/>
      <c r="Z182" s="46"/>
      <c r="AA182" s="52"/>
      <c r="AB182" s="53"/>
      <c r="AC182" s="54"/>
      <c r="AD182" s="54"/>
      <c r="AE182" s="54"/>
      <c r="AF182" s="54"/>
    </row>
    <row r="183" spans="1:32" x14ac:dyDescent="0.25">
      <c r="A183" s="55"/>
      <c r="B183" s="52"/>
      <c r="C183" s="46"/>
      <c r="D183" s="46"/>
      <c r="E183" s="46"/>
      <c r="F183" s="46"/>
      <c r="G183" s="47"/>
      <c r="H183" s="48"/>
      <c r="I183" s="49"/>
      <c r="J183" s="47"/>
      <c r="K183" s="49"/>
      <c r="L183" s="49"/>
      <c r="M183" s="47"/>
      <c r="N183" s="50"/>
      <c r="O183" s="49"/>
      <c r="P183" s="49"/>
      <c r="Q183" s="49"/>
      <c r="R183" s="49"/>
      <c r="S183" s="49"/>
      <c r="T183" s="49"/>
      <c r="U183" s="49"/>
      <c r="V183" s="49"/>
      <c r="W183" s="49"/>
      <c r="X183" s="46"/>
      <c r="Y183" s="46"/>
      <c r="Z183" s="46"/>
      <c r="AA183" s="52"/>
      <c r="AB183" s="53"/>
      <c r="AC183" s="54"/>
      <c r="AD183" s="54"/>
      <c r="AE183" s="54"/>
      <c r="AF183" s="54"/>
    </row>
    <row r="184" spans="1:32" x14ac:dyDescent="0.25">
      <c r="A184" s="44"/>
      <c r="B184" s="45"/>
      <c r="C184" s="45"/>
      <c r="D184" s="46"/>
      <c r="E184" s="46"/>
      <c r="F184" s="46"/>
      <c r="G184" s="47"/>
      <c r="H184" s="48"/>
      <c r="I184" s="49"/>
      <c r="J184" s="47"/>
      <c r="K184" s="49"/>
      <c r="L184" s="49"/>
      <c r="M184" s="47"/>
      <c r="N184" s="50"/>
      <c r="O184" s="49"/>
      <c r="P184" s="49"/>
      <c r="Q184" s="49"/>
      <c r="R184" s="49"/>
      <c r="S184" s="49"/>
      <c r="T184" s="49"/>
      <c r="U184" s="49"/>
      <c r="V184" s="49"/>
      <c r="W184" s="49"/>
      <c r="X184" s="46"/>
      <c r="Y184" s="46"/>
      <c r="Z184" s="46"/>
      <c r="AA184" s="52"/>
      <c r="AB184" s="53"/>
      <c r="AC184" s="54"/>
      <c r="AD184" s="54"/>
      <c r="AE184" s="54"/>
      <c r="AF184" s="54"/>
    </row>
    <row r="185" spans="1:32" x14ac:dyDescent="0.25">
      <c r="A185" s="44"/>
      <c r="B185" s="45"/>
      <c r="C185" s="45"/>
      <c r="D185" s="46"/>
      <c r="E185" s="46"/>
      <c r="F185" s="46"/>
      <c r="G185" s="47"/>
      <c r="H185" s="48"/>
      <c r="I185" s="49"/>
      <c r="J185" s="47"/>
      <c r="K185" s="49"/>
      <c r="L185" s="49"/>
      <c r="M185" s="47"/>
      <c r="N185" s="50"/>
      <c r="O185" s="49"/>
      <c r="P185" s="49"/>
      <c r="Q185" s="49"/>
      <c r="R185" s="49"/>
      <c r="S185" s="49"/>
      <c r="T185" s="49"/>
      <c r="U185" s="49"/>
      <c r="V185" s="49"/>
      <c r="W185" s="49"/>
      <c r="X185" s="46"/>
      <c r="Y185" s="46"/>
      <c r="Z185" s="46"/>
      <c r="AA185" s="52"/>
      <c r="AB185" s="53"/>
      <c r="AC185" s="54"/>
      <c r="AD185" s="54"/>
      <c r="AE185" s="54"/>
      <c r="AF185" s="54"/>
    </row>
    <row r="186" spans="1:32" x14ac:dyDescent="0.25">
      <c r="A186" s="44"/>
      <c r="B186" s="45"/>
      <c r="C186" s="45"/>
      <c r="D186" s="46"/>
      <c r="E186" s="46"/>
      <c r="F186" s="46"/>
      <c r="G186" s="47"/>
      <c r="H186" s="48"/>
      <c r="I186" s="49"/>
      <c r="J186" s="47"/>
      <c r="K186" s="49"/>
      <c r="L186" s="49"/>
      <c r="M186" s="47"/>
      <c r="N186" s="50"/>
      <c r="O186" s="49"/>
      <c r="P186" s="49"/>
      <c r="Q186" s="49"/>
      <c r="R186" s="49"/>
      <c r="S186" s="49"/>
      <c r="T186" s="49"/>
      <c r="U186" s="49"/>
      <c r="V186" s="49"/>
      <c r="W186" s="49"/>
      <c r="X186" s="46"/>
      <c r="Y186" s="46"/>
      <c r="Z186" s="46"/>
      <c r="AA186" s="52"/>
      <c r="AB186" s="53"/>
      <c r="AC186" s="54"/>
      <c r="AD186" s="54"/>
      <c r="AE186" s="54"/>
      <c r="AF186" s="54"/>
    </row>
    <row r="187" spans="1:32" x14ac:dyDescent="0.25">
      <c r="A187" s="44"/>
      <c r="B187" s="45"/>
      <c r="C187" s="45"/>
      <c r="D187" s="46"/>
      <c r="E187" s="46"/>
      <c r="F187" s="46"/>
      <c r="G187" s="47"/>
      <c r="H187" s="48"/>
      <c r="I187" s="49"/>
      <c r="J187" s="47"/>
      <c r="K187" s="49"/>
      <c r="L187" s="49"/>
      <c r="M187" s="47"/>
      <c r="N187" s="50"/>
      <c r="O187" s="49"/>
      <c r="P187" s="49"/>
      <c r="Q187" s="49"/>
      <c r="R187" s="49"/>
      <c r="S187" s="49"/>
      <c r="T187" s="49"/>
      <c r="U187" s="49"/>
      <c r="V187" s="49"/>
      <c r="W187" s="49"/>
      <c r="X187" s="46"/>
      <c r="Y187" s="46"/>
      <c r="Z187" s="46"/>
      <c r="AA187" s="52"/>
      <c r="AB187" s="53"/>
      <c r="AC187" s="54"/>
      <c r="AD187" s="54"/>
      <c r="AE187" s="54"/>
      <c r="AF187" s="54"/>
    </row>
    <row r="188" spans="1:32" x14ac:dyDescent="0.25">
      <c r="A188" s="44"/>
      <c r="B188" s="45"/>
      <c r="C188" s="45"/>
      <c r="D188" s="46"/>
      <c r="E188" s="46"/>
      <c r="F188" s="46"/>
      <c r="G188" s="45"/>
      <c r="H188" s="58"/>
      <c r="I188" s="46"/>
      <c r="J188" s="45"/>
      <c r="K188" s="46"/>
      <c r="L188" s="46"/>
      <c r="M188" s="45"/>
      <c r="N188" s="51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52"/>
      <c r="AB188" s="53"/>
      <c r="AC188" s="54"/>
      <c r="AD188" s="54"/>
      <c r="AE188" s="54"/>
      <c r="AF188" s="54"/>
    </row>
    <row r="189" spans="1:32" x14ac:dyDescent="0.25">
      <c r="A189" s="222"/>
      <c r="B189" s="45"/>
      <c r="C189" s="45"/>
      <c r="D189" s="46"/>
      <c r="E189" s="46"/>
      <c r="F189" s="46"/>
      <c r="G189" s="45"/>
      <c r="H189" s="58"/>
      <c r="I189" s="46"/>
      <c r="J189" s="45"/>
      <c r="K189" s="46"/>
      <c r="L189" s="46"/>
      <c r="M189" s="45"/>
      <c r="N189" s="51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52"/>
      <c r="AB189" s="53"/>
      <c r="AC189" s="54"/>
      <c r="AD189" s="54"/>
      <c r="AE189" s="54"/>
      <c r="AF189" s="54"/>
    </row>
    <row r="190" spans="1:32" x14ac:dyDescent="0.25">
      <c r="A190" s="44"/>
      <c r="B190" s="45"/>
      <c r="C190" s="56"/>
      <c r="D190" s="46"/>
      <c r="E190" s="46"/>
      <c r="F190" s="46"/>
      <c r="G190" s="47"/>
      <c r="H190" s="48"/>
      <c r="I190" s="49"/>
      <c r="J190" s="47"/>
      <c r="K190" s="49"/>
      <c r="L190" s="49"/>
      <c r="M190" s="47"/>
      <c r="N190" s="50"/>
      <c r="O190" s="49"/>
      <c r="P190" s="49"/>
      <c r="Q190" s="49"/>
      <c r="R190" s="49"/>
      <c r="S190" s="49"/>
      <c r="T190" s="49"/>
      <c r="U190" s="49"/>
      <c r="V190" s="49"/>
      <c r="W190" s="49"/>
      <c r="X190" s="46"/>
      <c r="Y190" s="46"/>
      <c r="Z190" s="46"/>
      <c r="AA190" s="52"/>
      <c r="AB190" s="53"/>
      <c r="AC190" s="54"/>
      <c r="AD190" s="54"/>
      <c r="AE190" s="54"/>
      <c r="AF190" s="54"/>
    </row>
    <row r="191" spans="1:32" x14ac:dyDescent="0.25">
      <c r="A191" s="44"/>
      <c r="B191" s="45"/>
      <c r="C191" s="45"/>
      <c r="D191" s="46"/>
      <c r="E191" s="46"/>
      <c r="F191" s="46"/>
      <c r="G191" s="47"/>
      <c r="H191" s="48"/>
      <c r="I191" s="49"/>
      <c r="J191" s="47"/>
      <c r="K191" s="49"/>
      <c r="L191" s="49"/>
      <c r="M191" s="47"/>
      <c r="N191" s="50"/>
      <c r="O191" s="49"/>
      <c r="P191" s="49"/>
      <c r="Q191" s="49"/>
      <c r="R191" s="49"/>
      <c r="S191" s="49"/>
      <c r="T191" s="49"/>
      <c r="U191" s="49"/>
      <c r="V191" s="49"/>
      <c r="W191" s="49"/>
      <c r="X191" s="46"/>
      <c r="Y191" s="46"/>
      <c r="Z191" s="46"/>
      <c r="AA191" s="52"/>
      <c r="AB191" s="53"/>
      <c r="AC191" s="54"/>
      <c r="AD191" s="54"/>
      <c r="AE191" s="54"/>
      <c r="AF191" s="54"/>
    </row>
    <row r="192" spans="1:32" x14ac:dyDescent="0.25">
      <c r="A192" s="44"/>
      <c r="B192" s="45"/>
      <c r="C192" s="45"/>
      <c r="D192" s="46"/>
      <c r="E192" s="46"/>
      <c r="F192" s="46"/>
      <c r="G192" s="47"/>
      <c r="H192" s="48"/>
      <c r="I192" s="49"/>
      <c r="J192" s="47"/>
      <c r="K192" s="49"/>
      <c r="L192" s="49"/>
      <c r="M192" s="47"/>
      <c r="N192" s="50"/>
      <c r="O192" s="49"/>
      <c r="P192" s="49"/>
      <c r="Q192" s="49"/>
      <c r="R192" s="49"/>
      <c r="S192" s="49"/>
      <c r="T192" s="49"/>
      <c r="U192" s="49"/>
      <c r="V192" s="49"/>
      <c r="W192" s="49"/>
      <c r="X192" s="46"/>
      <c r="Y192" s="46"/>
      <c r="Z192" s="46"/>
      <c r="AA192" s="52"/>
      <c r="AB192" s="53"/>
      <c r="AC192" s="54"/>
      <c r="AD192" s="54"/>
      <c r="AE192" s="54"/>
      <c r="AF192" s="54"/>
    </row>
    <row r="193" spans="1:32" x14ac:dyDescent="0.25">
      <c r="A193" s="44"/>
      <c r="B193" s="45"/>
      <c r="C193" s="45"/>
      <c r="D193" s="46"/>
      <c r="E193" s="46"/>
      <c r="F193" s="46"/>
      <c r="G193" s="47"/>
      <c r="H193" s="48"/>
      <c r="I193" s="49"/>
      <c r="J193" s="47"/>
      <c r="K193" s="49"/>
      <c r="L193" s="49"/>
      <c r="M193" s="47"/>
      <c r="N193" s="50"/>
      <c r="O193" s="49"/>
      <c r="P193" s="49"/>
      <c r="Q193" s="49"/>
      <c r="R193" s="49"/>
      <c r="S193" s="49"/>
      <c r="T193" s="49"/>
      <c r="U193" s="49"/>
      <c r="V193" s="49"/>
      <c r="W193" s="49"/>
      <c r="X193" s="46"/>
      <c r="Y193" s="46"/>
      <c r="Z193" s="46"/>
      <c r="AA193" s="52"/>
      <c r="AB193" s="53"/>
      <c r="AC193" s="54"/>
      <c r="AD193" s="54"/>
      <c r="AE193" s="54"/>
      <c r="AF193" s="54"/>
    </row>
    <row r="194" spans="1:32" x14ac:dyDescent="0.25">
      <c r="A194" s="44"/>
      <c r="B194" s="45"/>
      <c r="C194" s="56"/>
      <c r="D194" s="46"/>
      <c r="E194" s="46"/>
      <c r="F194" s="46"/>
      <c r="G194" s="47"/>
      <c r="H194" s="48"/>
      <c r="I194" s="49"/>
      <c r="J194" s="47"/>
      <c r="K194" s="49"/>
      <c r="L194" s="49"/>
      <c r="M194" s="47"/>
      <c r="N194" s="50"/>
      <c r="O194" s="49"/>
      <c r="P194" s="49"/>
      <c r="Q194" s="49"/>
      <c r="R194" s="49"/>
      <c r="S194" s="49"/>
      <c r="T194" s="49"/>
      <c r="U194" s="49"/>
      <c r="V194" s="49"/>
      <c r="W194" s="49"/>
      <c r="X194" s="46"/>
      <c r="Y194" s="46"/>
      <c r="Z194" s="46"/>
      <c r="AA194" s="52"/>
      <c r="AB194" s="53"/>
      <c r="AC194" s="54"/>
      <c r="AD194" s="54"/>
      <c r="AE194" s="54"/>
      <c r="AF194" s="54"/>
    </row>
    <row r="195" spans="1:32" x14ac:dyDescent="0.25">
      <c r="A195" s="60"/>
      <c r="B195" s="52"/>
      <c r="C195" s="45"/>
      <c r="D195" s="52"/>
      <c r="E195" s="52"/>
      <c r="F195" s="52"/>
      <c r="G195" s="62"/>
      <c r="H195" s="63"/>
      <c r="I195" s="64"/>
      <c r="J195" s="62"/>
      <c r="K195" s="49"/>
      <c r="L195" s="64"/>
      <c r="M195" s="62"/>
      <c r="N195" s="65"/>
      <c r="O195" s="64"/>
      <c r="P195" s="64"/>
      <c r="Q195" s="64"/>
      <c r="R195" s="64"/>
      <c r="S195" s="64"/>
      <c r="T195" s="64"/>
      <c r="U195" s="64"/>
      <c r="V195" s="64"/>
      <c r="W195" s="64"/>
      <c r="X195" s="52"/>
      <c r="Y195" s="52"/>
      <c r="Z195" s="52"/>
      <c r="AA195" s="61"/>
      <c r="AB195" s="53"/>
      <c r="AC195" s="54"/>
      <c r="AD195" s="54"/>
      <c r="AE195" s="54"/>
      <c r="AF195" s="54"/>
    </row>
    <row r="196" spans="1:32" x14ac:dyDescent="0.25">
      <c r="A196" s="44"/>
      <c r="B196" s="45"/>
      <c r="C196" s="45"/>
      <c r="D196" s="46"/>
      <c r="E196" s="46"/>
      <c r="F196" s="46"/>
      <c r="G196" s="47"/>
      <c r="H196" s="48"/>
      <c r="I196" s="49"/>
      <c r="J196" s="47"/>
      <c r="K196" s="49"/>
      <c r="L196" s="49"/>
      <c r="M196" s="47"/>
      <c r="N196" s="50"/>
      <c r="O196" s="49"/>
      <c r="P196" s="49"/>
      <c r="Q196" s="49"/>
      <c r="R196" s="49"/>
      <c r="S196" s="49"/>
      <c r="T196" s="49"/>
      <c r="U196" s="49"/>
      <c r="V196" s="49"/>
      <c r="W196" s="49"/>
      <c r="X196" s="46"/>
      <c r="Y196" s="46"/>
      <c r="Z196" s="46"/>
      <c r="AA196" s="52"/>
      <c r="AB196" s="53"/>
      <c r="AC196" s="54"/>
      <c r="AD196" s="54"/>
      <c r="AE196" s="54"/>
      <c r="AF196" s="54"/>
    </row>
    <row r="197" spans="1:32" x14ac:dyDescent="0.25">
      <c r="A197" s="44"/>
      <c r="B197" s="45"/>
      <c r="C197" s="45"/>
      <c r="D197" s="46"/>
      <c r="E197" s="46"/>
      <c r="F197" s="46"/>
      <c r="G197" s="47"/>
      <c r="H197" s="48"/>
      <c r="I197" s="49"/>
      <c r="J197" s="47"/>
      <c r="K197" s="49"/>
      <c r="L197" s="49"/>
      <c r="M197" s="47"/>
      <c r="N197" s="50"/>
      <c r="O197" s="49"/>
      <c r="P197" s="49"/>
      <c r="Q197" s="49"/>
      <c r="R197" s="49"/>
      <c r="S197" s="49"/>
      <c r="T197" s="49"/>
      <c r="U197" s="49"/>
      <c r="V197" s="49"/>
      <c r="W197" s="49"/>
      <c r="X197" s="46"/>
      <c r="Y197" s="46"/>
      <c r="Z197" s="46"/>
      <c r="AA197" s="52"/>
      <c r="AB197" s="53"/>
      <c r="AC197" s="54"/>
      <c r="AD197" s="54"/>
      <c r="AE197" s="54"/>
      <c r="AF197" s="54"/>
    </row>
    <row r="198" spans="1:32" x14ac:dyDescent="0.25">
      <c r="A198" s="60"/>
      <c r="B198" s="52"/>
      <c r="C198" s="45"/>
      <c r="D198" s="46"/>
      <c r="E198" s="46"/>
      <c r="F198" s="46"/>
      <c r="G198" s="47"/>
      <c r="H198" s="48"/>
      <c r="I198" s="49"/>
      <c r="J198" s="47"/>
      <c r="K198" s="49"/>
      <c r="L198" s="49"/>
      <c r="M198" s="47"/>
      <c r="N198" s="50"/>
      <c r="O198" s="49"/>
      <c r="P198" s="49"/>
      <c r="Q198" s="49"/>
      <c r="R198" s="49"/>
      <c r="S198" s="49"/>
      <c r="T198" s="49"/>
      <c r="U198" s="49"/>
      <c r="V198" s="49"/>
      <c r="W198" s="49"/>
      <c r="X198" s="46"/>
      <c r="Y198" s="45"/>
      <c r="Z198" s="45"/>
      <c r="AA198" s="52"/>
      <c r="AB198" s="53"/>
      <c r="AC198" s="54"/>
      <c r="AD198" s="54"/>
      <c r="AE198" s="54"/>
      <c r="AF198" s="54"/>
    </row>
    <row r="199" spans="1:32" x14ac:dyDescent="0.25">
      <c r="A199" s="44"/>
      <c r="B199" s="45"/>
      <c r="C199" s="45"/>
      <c r="D199" s="46"/>
      <c r="E199" s="46"/>
      <c r="F199" s="46"/>
      <c r="G199" s="47"/>
      <c r="H199" s="48"/>
      <c r="I199" s="49"/>
      <c r="J199" s="47"/>
      <c r="K199" s="49"/>
      <c r="L199" s="49"/>
      <c r="M199" s="47"/>
      <c r="N199" s="50"/>
      <c r="O199" s="49"/>
      <c r="P199" s="49"/>
      <c r="Q199" s="49"/>
      <c r="R199" s="49"/>
      <c r="S199" s="49"/>
      <c r="T199" s="49"/>
      <c r="U199" s="49"/>
      <c r="V199" s="49"/>
      <c r="W199" s="49"/>
      <c r="X199" s="46"/>
      <c r="Y199" s="46"/>
      <c r="Z199" s="46"/>
      <c r="AA199" s="52"/>
      <c r="AB199" s="53"/>
      <c r="AC199" s="54"/>
      <c r="AD199" s="54"/>
      <c r="AE199" s="54"/>
      <c r="AF199" s="54"/>
    </row>
    <row r="200" spans="1:32" x14ac:dyDescent="0.25">
      <c r="A200" s="44"/>
      <c r="B200" s="45"/>
      <c r="C200" s="56"/>
      <c r="D200" s="46"/>
      <c r="E200" s="46"/>
      <c r="F200" s="46"/>
      <c r="G200" s="47"/>
      <c r="H200" s="48"/>
      <c r="I200" s="49"/>
      <c r="J200" s="47"/>
      <c r="K200" s="49"/>
      <c r="L200" s="49"/>
      <c r="M200" s="47"/>
      <c r="N200" s="50"/>
      <c r="O200" s="49"/>
      <c r="P200" s="49"/>
      <c r="Q200" s="49"/>
      <c r="R200" s="49"/>
      <c r="S200" s="49"/>
      <c r="T200" s="49"/>
      <c r="U200" s="49"/>
      <c r="V200" s="49"/>
      <c r="W200" s="49"/>
      <c r="X200" s="46"/>
      <c r="Y200" s="46"/>
      <c r="Z200" s="46"/>
      <c r="AA200" s="52"/>
      <c r="AB200" s="53"/>
      <c r="AC200" s="54"/>
      <c r="AD200" s="54"/>
      <c r="AE200" s="54"/>
      <c r="AF200" s="54"/>
    </row>
    <row r="201" spans="1:32" x14ac:dyDescent="0.25">
      <c r="A201" s="44"/>
      <c r="B201" s="45"/>
      <c r="C201" s="45"/>
      <c r="D201" s="46"/>
      <c r="E201" s="46"/>
      <c r="F201" s="46"/>
      <c r="G201" s="45"/>
      <c r="H201" s="58"/>
      <c r="I201" s="46"/>
      <c r="J201" s="45"/>
      <c r="K201" s="46"/>
      <c r="L201" s="46"/>
      <c r="M201" s="45"/>
      <c r="N201" s="51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5"/>
      <c r="Z201" s="45"/>
      <c r="AA201" s="52"/>
      <c r="AB201" s="53"/>
      <c r="AC201" s="54"/>
      <c r="AD201" s="54"/>
      <c r="AE201" s="54"/>
      <c r="AF201" s="54"/>
    </row>
    <row r="202" spans="1:32" x14ac:dyDescent="0.25">
      <c r="A202" s="44"/>
      <c r="B202" s="45"/>
      <c r="C202" s="45"/>
      <c r="D202" s="46"/>
      <c r="E202" s="46"/>
      <c r="F202" s="46"/>
      <c r="G202" s="45"/>
      <c r="H202" s="58"/>
      <c r="I202" s="46"/>
      <c r="J202" s="45"/>
      <c r="K202" s="46"/>
      <c r="L202" s="46"/>
      <c r="M202" s="45"/>
      <c r="N202" s="51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52"/>
      <c r="AB202" s="53"/>
      <c r="AC202" s="54"/>
      <c r="AD202" s="54"/>
      <c r="AE202" s="54"/>
      <c r="AF202" s="54"/>
    </row>
    <row r="203" spans="1:32" x14ac:dyDescent="0.25">
      <c r="A203" s="60"/>
      <c r="B203" s="52"/>
      <c r="C203" s="45"/>
      <c r="D203" s="46"/>
      <c r="E203" s="46"/>
      <c r="F203" s="46"/>
      <c r="G203" s="47"/>
      <c r="H203" s="48"/>
      <c r="I203" s="49"/>
      <c r="J203" s="47"/>
      <c r="K203" s="49"/>
      <c r="L203" s="49"/>
      <c r="M203" s="47"/>
      <c r="N203" s="50"/>
      <c r="O203" s="49"/>
      <c r="P203" s="49"/>
      <c r="Q203" s="49"/>
      <c r="R203" s="49"/>
      <c r="S203" s="49"/>
      <c r="T203" s="49"/>
      <c r="U203" s="49"/>
      <c r="V203" s="49"/>
      <c r="W203" s="49"/>
      <c r="X203" s="46"/>
      <c r="Y203" s="45"/>
      <c r="Z203" s="45"/>
      <c r="AA203" s="52"/>
      <c r="AB203" s="53"/>
      <c r="AC203" s="54"/>
      <c r="AD203" s="54"/>
      <c r="AE203" s="54"/>
      <c r="AF203" s="54"/>
    </row>
    <row r="204" spans="1:32" x14ac:dyDescent="0.25">
      <c r="A204" s="44"/>
      <c r="B204" s="45"/>
      <c r="C204" s="45"/>
      <c r="D204" s="46"/>
      <c r="E204" s="46"/>
      <c r="F204" s="46"/>
      <c r="G204" s="45"/>
      <c r="H204" s="58"/>
      <c r="I204" s="46"/>
      <c r="J204" s="45"/>
      <c r="K204" s="46"/>
      <c r="L204" s="46"/>
      <c r="M204" s="45"/>
      <c r="N204" s="51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52"/>
      <c r="AB204" s="53"/>
      <c r="AC204" s="54"/>
      <c r="AD204" s="54"/>
      <c r="AE204" s="54"/>
      <c r="AF204" s="54"/>
    </row>
    <row r="205" spans="1:32" x14ac:dyDescent="0.25">
      <c r="A205" s="44"/>
      <c r="B205" s="45"/>
      <c r="C205" s="45"/>
      <c r="D205" s="46"/>
      <c r="E205" s="46"/>
      <c r="F205" s="46"/>
      <c r="G205" s="47"/>
      <c r="H205" s="48"/>
      <c r="I205" s="49"/>
      <c r="J205" s="47"/>
      <c r="K205" s="49"/>
      <c r="L205" s="49"/>
      <c r="M205" s="47"/>
      <c r="N205" s="50"/>
      <c r="O205" s="49"/>
      <c r="P205" s="49"/>
      <c r="Q205" s="49"/>
      <c r="R205" s="49"/>
      <c r="S205" s="49"/>
      <c r="T205" s="49"/>
      <c r="U205" s="49"/>
      <c r="V205" s="49"/>
      <c r="W205" s="49"/>
      <c r="X205" s="46"/>
      <c r="Y205" s="46"/>
      <c r="Z205" s="46"/>
      <c r="AA205" s="52"/>
      <c r="AB205" s="53"/>
      <c r="AC205" s="54"/>
      <c r="AD205" s="54"/>
      <c r="AE205" s="54"/>
      <c r="AF205" s="54"/>
    </row>
    <row r="206" spans="1:32" x14ac:dyDescent="0.25">
      <c r="A206" s="44"/>
      <c r="B206" s="45"/>
      <c r="C206" s="45"/>
      <c r="D206" s="46"/>
      <c r="E206" s="46"/>
      <c r="F206" s="46"/>
      <c r="G206" s="45"/>
      <c r="H206" s="58"/>
      <c r="I206" s="46"/>
      <c r="J206" s="45"/>
      <c r="K206" s="46"/>
      <c r="L206" s="46"/>
      <c r="M206" s="45"/>
      <c r="N206" s="51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52"/>
      <c r="AB206" s="53"/>
      <c r="AC206" s="54"/>
      <c r="AD206" s="54"/>
      <c r="AE206" s="54"/>
      <c r="AF206" s="54"/>
    </row>
    <row r="207" spans="1:32" x14ac:dyDescent="0.25">
      <c r="A207" s="44"/>
      <c r="B207" s="45"/>
      <c r="C207" s="45"/>
      <c r="D207" s="46"/>
      <c r="E207" s="46"/>
      <c r="F207" s="46"/>
      <c r="G207" s="47"/>
      <c r="H207" s="48"/>
      <c r="I207" s="49"/>
      <c r="J207" s="47"/>
      <c r="K207" s="49"/>
      <c r="L207" s="49"/>
      <c r="M207" s="47"/>
      <c r="N207" s="50"/>
      <c r="O207" s="49"/>
      <c r="P207" s="49"/>
      <c r="Q207" s="49"/>
      <c r="R207" s="49"/>
      <c r="S207" s="49"/>
      <c r="T207" s="49"/>
      <c r="U207" s="49"/>
      <c r="V207" s="49"/>
      <c r="W207" s="49"/>
      <c r="X207" s="46"/>
      <c r="Y207" s="46"/>
      <c r="Z207" s="46"/>
      <c r="AA207" s="52"/>
      <c r="AB207" s="53"/>
      <c r="AC207" s="54"/>
      <c r="AD207" s="54"/>
      <c r="AE207" s="54"/>
      <c r="AF207" s="54"/>
    </row>
    <row r="208" spans="1:32" x14ac:dyDescent="0.25">
      <c r="A208" s="44"/>
      <c r="B208" s="45"/>
      <c r="C208" s="45"/>
      <c r="D208" s="46"/>
      <c r="E208" s="46"/>
      <c r="F208" s="46"/>
      <c r="G208" s="47"/>
      <c r="H208" s="48"/>
      <c r="I208" s="49"/>
      <c r="J208" s="47"/>
      <c r="K208" s="49"/>
      <c r="L208" s="49"/>
      <c r="M208" s="47"/>
      <c r="N208" s="50"/>
      <c r="O208" s="49"/>
      <c r="P208" s="49"/>
      <c r="Q208" s="49"/>
      <c r="R208" s="49"/>
      <c r="S208" s="49"/>
      <c r="T208" s="49"/>
      <c r="U208" s="49"/>
      <c r="V208" s="49"/>
      <c r="W208" s="49"/>
      <c r="X208" s="46"/>
      <c r="Y208" s="46"/>
      <c r="Z208" s="46"/>
      <c r="AA208" s="52"/>
      <c r="AB208" s="53"/>
      <c r="AC208" s="54"/>
      <c r="AD208" s="54"/>
      <c r="AE208" s="54"/>
      <c r="AF208" s="54"/>
    </row>
    <row r="209" spans="1:32" x14ac:dyDescent="0.25">
      <c r="A209" s="44"/>
      <c r="B209" s="45"/>
      <c r="C209" s="45"/>
      <c r="D209" s="46"/>
      <c r="E209" s="46"/>
      <c r="F209" s="46"/>
      <c r="G209" s="47"/>
      <c r="H209" s="48"/>
      <c r="I209" s="49"/>
      <c r="J209" s="47"/>
      <c r="K209" s="49"/>
      <c r="L209" s="49"/>
      <c r="M209" s="47"/>
      <c r="N209" s="50"/>
      <c r="O209" s="49"/>
      <c r="P209" s="49"/>
      <c r="Q209" s="49"/>
      <c r="R209" s="49"/>
      <c r="S209" s="49"/>
      <c r="T209" s="49"/>
      <c r="U209" s="49"/>
      <c r="V209" s="49"/>
      <c r="W209" s="49"/>
      <c r="X209" s="46"/>
      <c r="Y209" s="46"/>
      <c r="Z209" s="46"/>
      <c r="AA209" s="61"/>
      <c r="AB209" s="53"/>
      <c r="AC209" s="54"/>
      <c r="AD209" s="54"/>
      <c r="AE209" s="54"/>
      <c r="AF209" s="54"/>
    </row>
    <row r="210" spans="1:32" x14ac:dyDescent="0.25">
      <c r="A210" s="44"/>
      <c r="B210" s="45"/>
      <c r="C210" s="45"/>
      <c r="D210" s="46"/>
      <c r="E210" s="46"/>
      <c r="F210" s="46"/>
      <c r="G210" s="47"/>
      <c r="H210" s="48"/>
      <c r="I210" s="49"/>
      <c r="J210" s="47"/>
      <c r="K210" s="49"/>
      <c r="L210" s="49"/>
      <c r="M210" s="47"/>
      <c r="N210" s="50"/>
      <c r="O210" s="49"/>
      <c r="P210" s="49"/>
      <c r="Q210" s="49"/>
      <c r="R210" s="49"/>
      <c r="S210" s="49"/>
      <c r="T210" s="49"/>
      <c r="U210" s="49"/>
      <c r="V210" s="49"/>
      <c r="W210" s="49"/>
      <c r="X210" s="46"/>
      <c r="Y210" s="46"/>
      <c r="Z210" s="46"/>
      <c r="AA210" s="52"/>
      <c r="AB210" s="53"/>
      <c r="AC210" s="54"/>
      <c r="AD210" s="54"/>
      <c r="AE210" s="54"/>
      <c r="AF210" s="54"/>
    </row>
    <row r="211" spans="1:32" x14ac:dyDescent="0.25">
      <c r="A211" s="55"/>
      <c r="B211" s="45"/>
      <c r="C211" s="46"/>
      <c r="D211" s="46"/>
      <c r="E211" s="46"/>
      <c r="F211" s="46"/>
      <c r="G211" s="47"/>
      <c r="H211" s="48"/>
      <c r="I211" s="49"/>
      <c r="J211" s="47"/>
      <c r="K211" s="49"/>
      <c r="L211" s="49"/>
      <c r="M211" s="47"/>
      <c r="N211" s="50"/>
      <c r="O211" s="49"/>
      <c r="P211" s="49"/>
      <c r="Q211" s="49"/>
      <c r="R211" s="49"/>
      <c r="S211" s="49"/>
      <c r="T211" s="49"/>
      <c r="U211" s="49"/>
      <c r="V211" s="49"/>
      <c r="W211" s="49"/>
      <c r="X211" s="46"/>
      <c r="Y211" s="46"/>
      <c r="Z211" s="46"/>
      <c r="AA211" s="52"/>
      <c r="AB211" s="53"/>
      <c r="AC211" s="54"/>
      <c r="AD211" s="54"/>
      <c r="AE211" s="54"/>
      <c r="AF211" s="54"/>
    </row>
    <row r="212" spans="1:32" x14ac:dyDescent="0.25">
      <c r="A212" s="44"/>
      <c r="B212" s="45"/>
      <c r="C212" s="45"/>
      <c r="D212" s="46"/>
      <c r="E212" s="46"/>
      <c r="F212" s="46"/>
      <c r="G212" s="47"/>
      <c r="H212" s="48"/>
      <c r="I212" s="49"/>
      <c r="J212" s="47"/>
      <c r="K212" s="49"/>
      <c r="L212" s="49"/>
      <c r="M212" s="47"/>
      <c r="N212" s="50"/>
      <c r="O212" s="49"/>
      <c r="P212" s="49"/>
      <c r="Q212" s="49"/>
      <c r="R212" s="49"/>
      <c r="S212" s="49"/>
      <c r="T212" s="49"/>
      <c r="U212" s="49"/>
      <c r="V212" s="49"/>
      <c r="W212" s="49"/>
      <c r="X212" s="46"/>
      <c r="Y212" s="46"/>
      <c r="Z212" s="46"/>
      <c r="AA212" s="52"/>
      <c r="AB212" s="53"/>
      <c r="AC212" s="54"/>
      <c r="AD212" s="54"/>
      <c r="AE212" s="54"/>
      <c r="AF212" s="54"/>
    </row>
    <row r="213" spans="1:32" x14ac:dyDescent="0.25">
      <c r="A213" s="55"/>
      <c r="B213" s="45"/>
      <c r="C213" s="46"/>
      <c r="D213" s="46"/>
      <c r="E213" s="46"/>
      <c r="F213" s="46"/>
      <c r="G213" s="47"/>
      <c r="H213" s="48"/>
      <c r="I213" s="49"/>
      <c r="J213" s="47"/>
      <c r="K213" s="49"/>
      <c r="L213" s="49"/>
      <c r="M213" s="47"/>
      <c r="N213" s="50"/>
      <c r="O213" s="49"/>
      <c r="P213" s="49"/>
      <c r="Q213" s="49"/>
      <c r="R213" s="49"/>
      <c r="S213" s="49"/>
      <c r="T213" s="49"/>
      <c r="U213" s="49"/>
      <c r="V213" s="49"/>
      <c r="W213" s="49"/>
      <c r="X213" s="46"/>
      <c r="Y213" s="46"/>
      <c r="Z213" s="46"/>
      <c r="AA213" s="52"/>
      <c r="AB213" s="53"/>
      <c r="AC213" s="54"/>
      <c r="AD213" s="54"/>
      <c r="AE213" s="54"/>
      <c r="AF213" s="54"/>
    </row>
    <row r="214" spans="1:32" x14ac:dyDescent="0.25">
      <c r="A214" s="60"/>
      <c r="B214" s="45"/>
      <c r="C214" s="45"/>
      <c r="D214" s="46"/>
      <c r="E214" s="46"/>
      <c r="F214" s="46"/>
      <c r="G214" s="47"/>
      <c r="H214" s="48"/>
      <c r="I214" s="49"/>
      <c r="J214" s="47"/>
      <c r="K214" s="49"/>
      <c r="L214" s="49"/>
      <c r="M214" s="47"/>
      <c r="N214" s="50"/>
      <c r="O214" s="49"/>
      <c r="P214" s="49"/>
      <c r="Q214" s="49"/>
      <c r="R214" s="49"/>
      <c r="S214" s="49"/>
      <c r="T214" s="49"/>
      <c r="U214" s="49"/>
      <c r="V214" s="49"/>
      <c r="W214" s="49"/>
      <c r="X214" s="46"/>
      <c r="Y214" s="46"/>
      <c r="Z214" s="46"/>
      <c r="AA214" s="52"/>
      <c r="AB214" s="53"/>
      <c r="AC214" s="54"/>
      <c r="AD214" s="54"/>
      <c r="AE214" s="54"/>
      <c r="AF214" s="54"/>
    </row>
    <row r="215" spans="1:32" x14ac:dyDescent="0.25">
      <c r="A215" s="44"/>
      <c r="B215" s="45"/>
      <c r="C215" s="45"/>
      <c r="D215" s="46"/>
      <c r="E215" s="46"/>
      <c r="F215" s="46"/>
      <c r="G215" s="47"/>
      <c r="H215" s="48"/>
      <c r="I215" s="49"/>
      <c r="J215" s="47"/>
      <c r="K215" s="49"/>
      <c r="L215" s="49"/>
      <c r="M215" s="47"/>
      <c r="N215" s="50"/>
      <c r="O215" s="49"/>
      <c r="P215" s="49"/>
      <c r="Q215" s="49"/>
      <c r="R215" s="49"/>
      <c r="S215" s="49"/>
      <c r="T215" s="49"/>
      <c r="U215" s="49"/>
      <c r="V215" s="49"/>
      <c r="W215" s="49"/>
      <c r="X215" s="46"/>
      <c r="Y215" s="46"/>
      <c r="Z215" s="46"/>
      <c r="AA215" s="52"/>
      <c r="AB215" s="53"/>
      <c r="AC215" s="54"/>
      <c r="AD215" s="54"/>
      <c r="AE215" s="54"/>
      <c r="AF215" s="54"/>
    </row>
    <row r="216" spans="1:32" x14ac:dyDescent="0.25">
      <c r="A216" s="44"/>
      <c r="B216" s="45"/>
      <c r="C216" s="45"/>
      <c r="D216" s="46"/>
      <c r="E216" s="46"/>
      <c r="F216" s="46"/>
      <c r="G216" s="47"/>
      <c r="H216" s="48"/>
      <c r="I216" s="49"/>
      <c r="J216" s="47"/>
      <c r="K216" s="49"/>
      <c r="L216" s="49"/>
      <c r="M216" s="47"/>
      <c r="N216" s="50"/>
      <c r="O216" s="49"/>
      <c r="P216" s="49"/>
      <c r="Q216" s="49"/>
      <c r="R216" s="49"/>
      <c r="S216" s="49"/>
      <c r="T216" s="49"/>
      <c r="U216" s="49"/>
      <c r="V216" s="49"/>
      <c r="W216" s="68"/>
      <c r="X216" s="46"/>
      <c r="Y216" s="46"/>
      <c r="Z216" s="46"/>
      <c r="AA216" s="52"/>
      <c r="AB216" s="53"/>
      <c r="AC216" s="54"/>
      <c r="AD216" s="54"/>
      <c r="AE216" s="54"/>
      <c r="AF216" s="54"/>
    </row>
    <row r="217" spans="1:32" x14ac:dyDescent="0.25">
      <c r="A217" s="44"/>
      <c r="B217" s="45"/>
      <c r="C217" s="45"/>
      <c r="D217" s="46"/>
      <c r="E217" s="46"/>
      <c r="F217" s="46"/>
      <c r="G217" s="47"/>
      <c r="H217" s="48"/>
      <c r="I217" s="49"/>
      <c r="J217" s="47"/>
      <c r="K217" s="49"/>
      <c r="L217" s="49"/>
      <c r="M217" s="47"/>
      <c r="N217" s="50"/>
      <c r="O217" s="49"/>
      <c r="P217" s="49"/>
      <c r="Q217" s="49"/>
      <c r="R217" s="49"/>
      <c r="S217" s="49"/>
      <c r="T217" s="49"/>
      <c r="U217" s="49"/>
      <c r="V217" s="49"/>
      <c r="W217" s="49"/>
      <c r="X217" s="46"/>
      <c r="Y217" s="46"/>
      <c r="Z217" s="46"/>
      <c r="AA217" s="52"/>
      <c r="AB217" s="53"/>
      <c r="AC217" s="54"/>
      <c r="AD217" s="54"/>
      <c r="AE217" s="54"/>
      <c r="AF217" s="54"/>
    </row>
    <row r="218" spans="1:32" x14ac:dyDescent="0.25">
      <c r="A218" s="44"/>
      <c r="B218" s="45"/>
      <c r="C218" s="45"/>
      <c r="D218" s="46"/>
      <c r="E218" s="46"/>
      <c r="F218" s="46"/>
      <c r="G218" s="47"/>
      <c r="H218" s="48"/>
      <c r="I218" s="49"/>
      <c r="J218" s="47"/>
      <c r="K218" s="49"/>
      <c r="L218" s="49"/>
      <c r="M218" s="47"/>
      <c r="N218" s="50"/>
      <c r="O218" s="49"/>
      <c r="P218" s="49"/>
      <c r="Q218" s="49"/>
      <c r="R218" s="49"/>
      <c r="S218" s="49"/>
      <c r="T218" s="49"/>
      <c r="U218" s="49"/>
      <c r="V218" s="49"/>
      <c r="W218" s="49"/>
      <c r="X218" s="46"/>
      <c r="Y218" s="46"/>
      <c r="Z218" s="46"/>
      <c r="AA218" s="52"/>
      <c r="AB218" s="53"/>
      <c r="AC218" s="54"/>
      <c r="AD218" s="54"/>
      <c r="AE218" s="54"/>
      <c r="AF218" s="54"/>
    </row>
    <row r="219" spans="1:32" x14ac:dyDescent="0.25">
      <c r="A219" s="44"/>
      <c r="B219" s="45"/>
      <c r="C219" s="45"/>
      <c r="D219" s="46"/>
      <c r="E219" s="46"/>
      <c r="F219" s="46"/>
      <c r="G219" s="47"/>
      <c r="H219" s="48"/>
      <c r="I219" s="49"/>
      <c r="J219" s="47"/>
      <c r="K219" s="49"/>
      <c r="L219" s="49"/>
      <c r="M219" s="47"/>
      <c r="N219" s="50"/>
      <c r="O219" s="49"/>
      <c r="P219" s="49"/>
      <c r="Q219" s="49"/>
      <c r="R219" s="49"/>
      <c r="S219" s="49"/>
      <c r="T219" s="49"/>
      <c r="U219" s="49"/>
      <c r="V219" s="49"/>
      <c r="W219" s="49"/>
      <c r="X219" s="46"/>
      <c r="Y219" s="46"/>
      <c r="Z219" s="46"/>
      <c r="AA219" s="52"/>
      <c r="AB219" s="53"/>
      <c r="AC219" s="54"/>
      <c r="AD219" s="54"/>
      <c r="AE219" s="54"/>
      <c r="AF219" s="54"/>
    </row>
    <row r="220" spans="1:32" x14ac:dyDescent="0.25">
      <c r="A220" s="44"/>
      <c r="B220" s="45"/>
      <c r="C220" s="45"/>
      <c r="D220" s="46"/>
      <c r="E220" s="46"/>
      <c r="F220" s="46"/>
      <c r="G220" s="47"/>
      <c r="H220" s="48"/>
      <c r="I220" s="49"/>
      <c r="J220" s="47"/>
      <c r="K220" s="49"/>
      <c r="L220" s="49"/>
      <c r="M220" s="47"/>
      <c r="N220" s="50"/>
      <c r="O220" s="49"/>
      <c r="P220" s="49"/>
      <c r="Q220" s="49"/>
      <c r="R220" s="49"/>
      <c r="S220" s="49"/>
      <c r="T220" s="49"/>
      <c r="U220" s="49"/>
      <c r="V220" s="49"/>
      <c r="W220" s="49"/>
      <c r="X220" s="46"/>
      <c r="Y220" s="46"/>
      <c r="Z220" s="46"/>
      <c r="AA220" s="52"/>
      <c r="AB220" s="53"/>
      <c r="AC220" s="54"/>
      <c r="AD220" s="54"/>
      <c r="AE220" s="54"/>
      <c r="AF220" s="54"/>
    </row>
    <row r="221" spans="1:32" x14ac:dyDescent="0.25">
      <c r="A221" s="44"/>
      <c r="B221" s="45"/>
      <c r="C221" s="45"/>
      <c r="D221" s="46"/>
      <c r="E221" s="46"/>
      <c r="F221" s="46"/>
      <c r="G221" s="47"/>
      <c r="H221" s="48"/>
      <c r="I221" s="49"/>
      <c r="J221" s="47"/>
      <c r="K221" s="49"/>
      <c r="L221" s="49"/>
      <c r="M221" s="47"/>
      <c r="N221" s="50"/>
      <c r="O221" s="49"/>
      <c r="P221" s="49"/>
      <c r="Q221" s="49"/>
      <c r="R221" s="49"/>
      <c r="S221" s="49"/>
      <c r="T221" s="49"/>
      <c r="U221" s="49"/>
      <c r="V221" s="49"/>
      <c r="W221" s="49"/>
      <c r="X221" s="46"/>
      <c r="Y221" s="46"/>
      <c r="Z221" s="46"/>
      <c r="AA221" s="52"/>
      <c r="AB221" s="53"/>
      <c r="AC221" s="54"/>
      <c r="AD221" s="54"/>
      <c r="AE221" s="54"/>
      <c r="AF221" s="54"/>
    </row>
    <row r="222" spans="1:32" x14ac:dyDescent="0.25">
      <c r="A222" s="44"/>
      <c r="B222" s="45"/>
      <c r="C222" s="45"/>
      <c r="D222" s="46"/>
      <c r="E222" s="46"/>
      <c r="F222" s="46"/>
      <c r="G222" s="47"/>
      <c r="H222" s="48"/>
      <c r="I222" s="49"/>
      <c r="J222" s="47"/>
      <c r="K222" s="49"/>
      <c r="L222" s="49"/>
      <c r="M222" s="47"/>
      <c r="N222" s="50"/>
      <c r="O222" s="49"/>
      <c r="P222" s="49"/>
      <c r="Q222" s="49"/>
      <c r="R222" s="49"/>
      <c r="S222" s="49"/>
      <c r="T222" s="49"/>
      <c r="U222" s="49"/>
      <c r="V222" s="49"/>
      <c r="W222" s="49"/>
      <c r="X222" s="46"/>
      <c r="Y222" s="46"/>
      <c r="Z222" s="46"/>
      <c r="AA222" s="52"/>
      <c r="AB222" s="53"/>
      <c r="AC222" s="54"/>
      <c r="AD222" s="54"/>
      <c r="AE222" s="54"/>
      <c r="AF222" s="54"/>
    </row>
    <row r="223" spans="1:32" x14ac:dyDescent="0.25">
      <c r="A223" s="44"/>
      <c r="B223" s="45"/>
      <c r="C223" s="45"/>
      <c r="D223" s="46"/>
      <c r="E223" s="46"/>
      <c r="F223" s="46"/>
      <c r="G223" s="47"/>
      <c r="H223" s="48"/>
      <c r="I223" s="49"/>
      <c r="J223" s="47"/>
      <c r="K223" s="49"/>
      <c r="L223" s="49"/>
      <c r="M223" s="47"/>
      <c r="N223" s="50"/>
      <c r="O223" s="49"/>
      <c r="P223" s="49"/>
      <c r="Q223" s="49"/>
      <c r="R223" s="49"/>
      <c r="S223" s="49"/>
      <c r="T223" s="49"/>
      <c r="U223" s="49"/>
      <c r="V223" s="49"/>
      <c r="W223" s="49"/>
      <c r="X223" s="46"/>
      <c r="Y223" s="46"/>
      <c r="Z223" s="46"/>
      <c r="AA223" s="61"/>
      <c r="AB223" s="53"/>
      <c r="AC223" s="54"/>
      <c r="AD223" s="54"/>
      <c r="AE223" s="54"/>
      <c r="AF223" s="54"/>
    </row>
    <row r="224" spans="1:32" x14ac:dyDescent="0.25">
      <c r="A224" s="44"/>
      <c r="B224" s="45"/>
      <c r="C224" s="45"/>
      <c r="D224" s="46"/>
      <c r="E224" s="46"/>
      <c r="F224" s="46"/>
      <c r="G224" s="47"/>
      <c r="H224" s="48"/>
      <c r="I224" s="49"/>
      <c r="J224" s="47"/>
      <c r="K224" s="49"/>
      <c r="L224" s="49"/>
      <c r="M224" s="47"/>
      <c r="N224" s="50"/>
      <c r="O224" s="49"/>
      <c r="P224" s="49"/>
      <c r="Q224" s="49"/>
      <c r="R224" s="49"/>
      <c r="S224" s="49"/>
      <c r="T224" s="49"/>
      <c r="U224" s="49"/>
      <c r="V224" s="49"/>
      <c r="W224" s="49"/>
      <c r="X224" s="46"/>
      <c r="Y224" s="46"/>
      <c r="Z224" s="46"/>
      <c r="AA224" s="52"/>
      <c r="AB224" s="53"/>
      <c r="AC224" s="54"/>
      <c r="AD224" s="54"/>
      <c r="AE224" s="54"/>
      <c r="AF224" s="54"/>
    </row>
    <row r="225" spans="1:32" x14ac:dyDescent="0.25">
      <c r="A225" s="55"/>
      <c r="B225" s="46"/>
      <c r="C225" s="46"/>
      <c r="D225" s="46"/>
      <c r="E225" s="46"/>
      <c r="F225" s="46"/>
      <c r="G225" s="47"/>
      <c r="H225" s="48"/>
      <c r="I225" s="49"/>
      <c r="J225" s="47"/>
      <c r="K225" s="49"/>
      <c r="L225" s="49"/>
      <c r="M225" s="47"/>
      <c r="N225" s="50"/>
      <c r="O225" s="49"/>
      <c r="P225" s="49"/>
      <c r="Q225" s="49"/>
      <c r="R225" s="49"/>
      <c r="S225" s="49"/>
      <c r="T225" s="49"/>
      <c r="U225" s="49"/>
      <c r="V225" s="49"/>
      <c r="W225" s="49"/>
      <c r="X225" s="46"/>
      <c r="Y225" s="46"/>
      <c r="Z225" s="46"/>
      <c r="AA225" s="52"/>
      <c r="AB225" s="53"/>
      <c r="AC225" s="54"/>
      <c r="AD225" s="54"/>
      <c r="AE225" s="54"/>
      <c r="AF225" s="54"/>
    </row>
    <row r="226" spans="1:32" x14ac:dyDescent="0.25">
      <c r="A226" s="44"/>
      <c r="B226" s="45"/>
      <c r="C226" s="45"/>
      <c r="D226" s="46"/>
      <c r="E226" s="46"/>
      <c r="F226" s="46"/>
      <c r="G226" s="47"/>
      <c r="H226" s="48"/>
      <c r="I226" s="49"/>
      <c r="J226" s="47"/>
      <c r="K226" s="49"/>
      <c r="L226" s="49"/>
      <c r="M226" s="47"/>
      <c r="N226" s="50"/>
      <c r="O226" s="49"/>
      <c r="P226" s="49"/>
      <c r="Q226" s="49"/>
      <c r="R226" s="49"/>
      <c r="S226" s="49"/>
      <c r="T226" s="49"/>
      <c r="U226" s="49"/>
      <c r="V226" s="49"/>
      <c r="W226" s="49"/>
      <c r="X226" s="46"/>
      <c r="Y226" s="46"/>
      <c r="Z226" s="46"/>
      <c r="AA226" s="52"/>
      <c r="AB226" s="53"/>
      <c r="AC226" s="54"/>
      <c r="AD226" s="54"/>
      <c r="AE226" s="54"/>
      <c r="AF226" s="54"/>
    </row>
    <row r="227" spans="1:32" x14ac:dyDescent="0.25">
      <c r="A227" s="44"/>
      <c r="B227" s="45"/>
      <c r="C227" s="45"/>
      <c r="D227" s="46"/>
      <c r="E227" s="46"/>
      <c r="F227" s="46"/>
      <c r="G227" s="47"/>
      <c r="H227" s="48"/>
      <c r="I227" s="49"/>
      <c r="J227" s="47"/>
      <c r="K227" s="49"/>
      <c r="L227" s="49"/>
      <c r="M227" s="47"/>
      <c r="N227" s="50"/>
      <c r="O227" s="49"/>
      <c r="P227" s="49"/>
      <c r="Q227" s="49"/>
      <c r="R227" s="49"/>
      <c r="S227" s="49"/>
      <c r="T227" s="49"/>
      <c r="U227" s="49"/>
      <c r="V227" s="49"/>
      <c r="W227" s="49"/>
      <c r="X227" s="46"/>
      <c r="Y227" s="46"/>
      <c r="Z227" s="46"/>
      <c r="AA227" s="52"/>
      <c r="AB227" s="53"/>
      <c r="AC227" s="54"/>
      <c r="AD227" s="54"/>
      <c r="AE227" s="54"/>
      <c r="AF227" s="54"/>
    </row>
    <row r="228" spans="1:32" x14ac:dyDescent="0.25">
      <c r="A228" s="60"/>
      <c r="B228" s="45"/>
      <c r="C228" s="45"/>
      <c r="D228" s="46"/>
      <c r="E228" s="46"/>
      <c r="F228" s="46"/>
      <c r="G228" s="47"/>
      <c r="H228" s="48"/>
      <c r="I228" s="49"/>
      <c r="J228" s="47"/>
      <c r="K228" s="49"/>
      <c r="L228" s="49"/>
      <c r="M228" s="47"/>
      <c r="N228" s="50"/>
      <c r="O228" s="49"/>
      <c r="P228" s="49"/>
      <c r="Q228" s="49"/>
      <c r="R228" s="49"/>
      <c r="S228" s="49"/>
      <c r="T228" s="49"/>
      <c r="U228" s="49"/>
      <c r="V228" s="49"/>
      <c r="W228" s="49"/>
      <c r="X228" s="46"/>
      <c r="Y228" s="46"/>
      <c r="Z228" s="46"/>
      <c r="AA228" s="52"/>
      <c r="AB228" s="53"/>
      <c r="AC228" s="54"/>
      <c r="AD228" s="54"/>
      <c r="AE228" s="54"/>
      <c r="AF228" s="54"/>
    </row>
    <row r="229" spans="1:32" x14ac:dyDescent="0.25">
      <c r="A229" s="60"/>
      <c r="B229" s="52"/>
      <c r="C229" s="45"/>
      <c r="D229" s="46"/>
      <c r="E229" s="46"/>
      <c r="F229" s="46"/>
      <c r="G229" s="47"/>
      <c r="H229" s="48"/>
      <c r="I229" s="49"/>
      <c r="J229" s="47"/>
      <c r="K229" s="49"/>
      <c r="L229" s="49"/>
      <c r="M229" s="47"/>
      <c r="N229" s="50"/>
      <c r="O229" s="49"/>
      <c r="P229" s="49"/>
      <c r="Q229" s="49"/>
      <c r="R229" s="49"/>
      <c r="S229" s="49"/>
      <c r="T229" s="49"/>
      <c r="U229" s="49"/>
      <c r="V229" s="49"/>
      <c r="W229" s="49"/>
      <c r="X229" s="46"/>
      <c r="Y229" s="45"/>
      <c r="Z229" s="45"/>
      <c r="AA229" s="52"/>
      <c r="AB229" s="53"/>
      <c r="AC229" s="54"/>
      <c r="AD229" s="54"/>
      <c r="AE229" s="54"/>
      <c r="AF229" s="54"/>
    </row>
    <row r="230" spans="1:32" x14ac:dyDescent="0.25">
      <c r="A230" s="44"/>
      <c r="B230" s="45"/>
      <c r="C230" s="45"/>
      <c r="D230" s="46"/>
      <c r="E230" s="46"/>
      <c r="F230" s="46"/>
      <c r="G230" s="47"/>
      <c r="H230" s="48"/>
      <c r="I230" s="49"/>
      <c r="J230" s="47"/>
      <c r="K230" s="49"/>
      <c r="L230" s="49"/>
      <c r="M230" s="47"/>
      <c r="N230" s="50"/>
      <c r="O230" s="49"/>
      <c r="P230" s="49"/>
      <c r="Q230" s="49"/>
      <c r="R230" s="49"/>
      <c r="S230" s="49"/>
      <c r="T230" s="49"/>
      <c r="U230" s="49"/>
      <c r="V230" s="49"/>
      <c r="W230" s="49"/>
      <c r="X230" s="46"/>
      <c r="Y230" s="46"/>
      <c r="Z230" s="46"/>
      <c r="AA230" s="52"/>
      <c r="AB230" s="53"/>
      <c r="AC230" s="54"/>
      <c r="AD230" s="54"/>
      <c r="AE230" s="54"/>
      <c r="AF230" s="54"/>
    </row>
    <row r="231" spans="1:32" x14ac:dyDescent="0.25">
      <c r="A231" s="44"/>
      <c r="B231" s="45"/>
      <c r="C231" s="45"/>
      <c r="D231" s="46"/>
      <c r="E231" s="46"/>
      <c r="F231" s="46"/>
      <c r="G231" s="47"/>
      <c r="H231" s="48"/>
      <c r="I231" s="49"/>
      <c r="J231" s="47"/>
      <c r="K231" s="49"/>
      <c r="L231" s="49"/>
      <c r="M231" s="47"/>
      <c r="N231" s="50"/>
      <c r="O231" s="49"/>
      <c r="P231" s="49"/>
      <c r="Q231" s="49"/>
      <c r="R231" s="49"/>
      <c r="S231" s="49"/>
      <c r="T231" s="49"/>
      <c r="U231" s="49"/>
      <c r="V231" s="49"/>
      <c r="W231" s="49"/>
      <c r="X231" s="46"/>
      <c r="Y231" s="46"/>
      <c r="Z231" s="46"/>
      <c r="AA231" s="52"/>
      <c r="AB231" s="53"/>
      <c r="AC231" s="54"/>
      <c r="AD231" s="54"/>
      <c r="AE231" s="54"/>
      <c r="AF231" s="54"/>
    </row>
    <row r="232" spans="1:32" x14ac:dyDescent="0.25">
      <c r="A232" s="44"/>
      <c r="B232" s="45"/>
      <c r="C232" s="45"/>
      <c r="D232" s="46"/>
      <c r="E232" s="46"/>
      <c r="F232" s="46"/>
      <c r="G232" s="47"/>
      <c r="H232" s="48"/>
      <c r="I232" s="49"/>
      <c r="J232" s="47"/>
      <c r="K232" s="49"/>
      <c r="L232" s="49"/>
      <c r="M232" s="47"/>
      <c r="N232" s="50"/>
      <c r="O232" s="49"/>
      <c r="P232" s="49"/>
      <c r="Q232" s="49"/>
      <c r="R232" s="49"/>
      <c r="S232" s="49"/>
      <c r="T232" s="49"/>
      <c r="U232" s="49"/>
      <c r="V232" s="49"/>
      <c r="W232" s="49"/>
      <c r="X232" s="46"/>
      <c r="Y232" s="46"/>
      <c r="Z232" s="46"/>
      <c r="AA232" s="52"/>
      <c r="AB232" s="53"/>
      <c r="AC232" s="54"/>
      <c r="AD232" s="54"/>
      <c r="AE232" s="54"/>
      <c r="AF232" s="54"/>
    </row>
    <row r="233" spans="1:32" x14ac:dyDescent="0.25">
      <c r="A233" s="44"/>
      <c r="B233" s="45"/>
      <c r="C233" s="45"/>
      <c r="D233" s="46"/>
      <c r="E233" s="46"/>
      <c r="F233" s="46"/>
      <c r="G233" s="47"/>
      <c r="H233" s="48"/>
      <c r="I233" s="49"/>
      <c r="J233" s="47"/>
      <c r="K233" s="49"/>
      <c r="L233" s="49"/>
      <c r="M233" s="47"/>
      <c r="N233" s="50"/>
      <c r="O233" s="49"/>
      <c r="P233" s="49"/>
      <c r="Q233" s="49"/>
      <c r="R233" s="49"/>
      <c r="S233" s="49"/>
      <c r="T233" s="49"/>
      <c r="U233" s="49"/>
      <c r="V233" s="49"/>
      <c r="W233" s="49"/>
      <c r="X233" s="46"/>
      <c r="Y233" s="46"/>
      <c r="Z233" s="46"/>
      <c r="AA233" s="52"/>
      <c r="AB233" s="53"/>
      <c r="AC233" s="54"/>
      <c r="AD233" s="54"/>
      <c r="AE233" s="54"/>
      <c r="AF233" s="54"/>
    </row>
    <row r="234" spans="1:32" x14ac:dyDescent="0.25">
      <c r="A234" s="44"/>
      <c r="B234" s="45"/>
      <c r="C234" s="45"/>
      <c r="D234" s="46"/>
      <c r="E234" s="46"/>
      <c r="F234" s="46"/>
      <c r="G234" s="47"/>
      <c r="H234" s="48"/>
      <c r="I234" s="49"/>
      <c r="J234" s="47"/>
      <c r="K234" s="49"/>
      <c r="L234" s="49"/>
      <c r="M234" s="47"/>
      <c r="N234" s="50"/>
      <c r="O234" s="49"/>
      <c r="P234" s="49"/>
      <c r="Q234" s="49"/>
      <c r="R234" s="49"/>
      <c r="S234" s="49"/>
      <c r="T234" s="49"/>
      <c r="U234" s="49"/>
      <c r="V234" s="49"/>
      <c r="W234" s="49"/>
      <c r="X234" s="46"/>
      <c r="Y234" s="46"/>
      <c r="Z234" s="46"/>
      <c r="AA234" s="52"/>
      <c r="AB234" s="53"/>
      <c r="AC234" s="54"/>
      <c r="AD234" s="54"/>
      <c r="AE234" s="54"/>
      <c r="AF234" s="54"/>
    </row>
    <row r="235" spans="1:32" x14ac:dyDescent="0.25">
      <c r="A235" s="44"/>
      <c r="B235" s="45"/>
      <c r="C235" s="45"/>
      <c r="D235" s="46"/>
      <c r="E235" s="46"/>
      <c r="F235" s="46"/>
      <c r="G235" s="45"/>
      <c r="H235" s="58"/>
      <c r="I235" s="46"/>
      <c r="J235" s="45"/>
      <c r="K235" s="46"/>
      <c r="L235" s="46"/>
      <c r="M235" s="45"/>
      <c r="N235" s="51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52"/>
      <c r="AB235" s="53"/>
      <c r="AC235" s="54"/>
      <c r="AD235" s="54"/>
      <c r="AE235" s="54"/>
      <c r="AF235" s="54"/>
    </row>
    <row r="236" spans="1:32" x14ac:dyDescent="0.25">
      <c r="A236" s="44"/>
      <c r="B236" s="45"/>
      <c r="C236" s="45"/>
      <c r="D236" s="84"/>
      <c r="E236" s="46"/>
      <c r="F236" s="46"/>
      <c r="G236" s="47"/>
      <c r="H236" s="48"/>
      <c r="I236" s="49"/>
      <c r="J236" s="47"/>
      <c r="K236" s="49"/>
      <c r="L236" s="49"/>
      <c r="M236" s="47"/>
      <c r="N236" s="50"/>
      <c r="O236" s="49"/>
      <c r="P236" s="49"/>
      <c r="Q236" s="49"/>
      <c r="R236" s="49"/>
      <c r="S236" s="49"/>
      <c r="T236" s="49"/>
      <c r="U236" s="49"/>
      <c r="V236" s="49"/>
      <c r="W236" s="49"/>
      <c r="X236" s="46"/>
      <c r="Y236" s="46"/>
      <c r="Z236" s="46"/>
      <c r="AA236" s="52"/>
      <c r="AB236" s="53"/>
      <c r="AC236" s="54"/>
      <c r="AD236" s="54"/>
      <c r="AE236" s="54"/>
      <c r="AF236" s="54"/>
    </row>
    <row r="237" spans="1:32" x14ac:dyDescent="0.25">
      <c r="A237" s="44"/>
      <c r="B237" s="45"/>
      <c r="C237" s="45"/>
      <c r="D237" s="46"/>
      <c r="E237" s="46"/>
      <c r="F237" s="46"/>
      <c r="G237" s="47"/>
      <c r="H237" s="48"/>
      <c r="I237" s="49"/>
      <c r="J237" s="47"/>
      <c r="K237" s="49"/>
      <c r="L237" s="49"/>
      <c r="M237" s="47"/>
      <c r="N237" s="50"/>
      <c r="O237" s="49"/>
      <c r="P237" s="49"/>
      <c r="Q237" s="49"/>
      <c r="R237" s="49"/>
      <c r="S237" s="49"/>
      <c r="T237" s="49"/>
      <c r="U237" s="49"/>
      <c r="V237" s="49"/>
      <c r="W237" s="49"/>
      <c r="X237" s="46"/>
      <c r="Y237" s="46"/>
      <c r="Z237" s="46"/>
      <c r="AA237" s="52"/>
      <c r="AB237" s="53"/>
      <c r="AC237" s="54"/>
      <c r="AD237" s="54"/>
      <c r="AE237" s="54"/>
      <c r="AF237" s="54"/>
    </row>
    <row r="238" spans="1:32" x14ac:dyDescent="0.25">
      <c r="A238" s="44"/>
      <c r="B238" s="45"/>
      <c r="C238" s="45"/>
      <c r="D238" s="46"/>
      <c r="E238" s="46"/>
      <c r="F238" s="46"/>
      <c r="G238" s="47"/>
      <c r="H238" s="48"/>
      <c r="I238" s="49"/>
      <c r="J238" s="47"/>
      <c r="K238" s="49"/>
      <c r="L238" s="49"/>
      <c r="M238" s="47"/>
      <c r="N238" s="50"/>
      <c r="O238" s="49"/>
      <c r="P238" s="49"/>
      <c r="Q238" s="49"/>
      <c r="R238" s="49"/>
      <c r="S238" s="49"/>
      <c r="T238" s="49"/>
      <c r="U238" s="49"/>
      <c r="V238" s="49"/>
      <c r="W238" s="49"/>
      <c r="X238" s="46"/>
      <c r="Y238" s="46"/>
      <c r="Z238" s="46"/>
      <c r="AA238" s="52"/>
      <c r="AB238" s="53"/>
      <c r="AC238" s="54"/>
      <c r="AD238" s="54"/>
      <c r="AE238" s="54"/>
      <c r="AF238" s="54"/>
    </row>
    <row r="239" spans="1:32" x14ac:dyDescent="0.25">
      <c r="A239" s="44"/>
      <c r="B239" s="45"/>
      <c r="C239" s="45"/>
      <c r="D239" s="46"/>
      <c r="E239" s="46"/>
      <c r="F239" s="46"/>
      <c r="G239" s="47"/>
      <c r="H239" s="48"/>
      <c r="I239" s="49"/>
      <c r="J239" s="47"/>
      <c r="K239" s="49"/>
      <c r="L239" s="49"/>
      <c r="M239" s="47"/>
      <c r="N239" s="50"/>
      <c r="O239" s="49"/>
      <c r="P239" s="49"/>
      <c r="Q239" s="49"/>
      <c r="R239" s="49"/>
      <c r="S239" s="49"/>
      <c r="T239" s="49"/>
      <c r="U239" s="49"/>
      <c r="V239" s="49"/>
      <c r="W239" s="49"/>
      <c r="X239" s="46"/>
      <c r="Y239" s="46"/>
      <c r="Z239" s="46"/>
      <c r="AA239" s="52"/>
      <c r="AB239" s="53"/>
      <c r="AC239" s="54"/>
      <c r="AD239" s="54"/>
      <c r="AE239" s="54"/>
      <c r="AF239" s="54"/>
    </row>
    <row r="240" spans="1:32" x14ac:dyDescent="0.25">
      <c r="A240" s="44"/>
      <c r="B240" s="45"/>
      <c r="C240" s="45"/>
      <c r="D240" s="46"/>
      <c r="E240" s="46"/>
      <c r="F240" s="46"/>
      <c r="G240" s="47"/>
      <c r="H240" s="48"/>
      <c r="I240" s="49"/>
      <c r="J240" s="47"/>
      <c r="K240" s="49"/>
      <c r="L240" s="49"/>
      <c r="M240" s="47"/>
      <c r="N240" s="50"/>
      <c r="O240" s="49"/>
      <c r="P240" s="49"/>
      <c r="Q240" s="49"/>
      <c r="R240" s="49"/>
      <c r="S240" s="49"/>
      <c r="T240" s="49"/>
      <c r="U240" s="49"/>
      <c r="V240" s="49"/>
      <c r="W240" s="49"/>
      <c r="X240" s="46"/>
      <c r="Y240" s="46"/>
      <c r="Z240" s="46"/>
      <c r="AA240" s="52"/>
      <c r="AB240" s="53"/>
      <c r="AC240" s="54"/>
      <c r="AD240" s="54"/>
      <c r="AE240" s="54"/>
      <c r="AF240" s="54"/>
    </row>
    <row r="241" spans="1:32" x14ac:dyDescent="0.25">
      <c r="A241" s="44"/>
      <c r="B241" s="45"/>
      <c r="C241" s="56"/>
      <c r="D241" s="46"/>
      <c r="E241" s="46"/>
      <c r="F241" s="46"/>
      <c r="G241" s="47"/>
      <c r="H241" s="48"/>
      <c r="I241" s="49"/>
      <c r="J241" s="47"/>
      <c r="K241" s="49"/>
      <c r="L241" s="49"/>
      <c r="M241" s="47"/>
      <c r="N241" s="50"/>
      <c r="O241" s="49"/>
      <c r="P241" s="49"/>
      <c r="Q241" s="49"/>
      <c r="R241" s="49"/>
      <c r="S241" s="49"/>
      <c r="T241" s="49"/>
      <c r="U241" s="49"/>
      <c r="V241" s="49"/>
      <c r="W241" s="49"/>
      <c r="X241" s="46"/>
      <c r="Y241" s="46"/>
      <c r="Z241" s="46"/>
      <c r="AA241" s="52"/>
      <c r="AB241" s="53"/>
      <c r="AC241" s="54"/>
      <c r="AD241" s="54"/>
      <c r="AE241" s="54"/>
      <c r="AF241" s="54"/>
    </row>
    <row r="242" spans="1:32" x14ac:dyDescent="0.25">
      <c r="A242" s="55"/>
      <c r="B242" s="46"/>
      <c r="C242" s="46"/>
      <c r="D242" s="46"/>
      <c r="E242" s="46"/>
      <c r="F242" s="46"/>
      <c r="G242" s="47"/>
      <c r="H242" s="48"/>
      <c r="I242" s="49"/>
      <c r="J242" s="47"/>
      <c r="K242" s="49"/>
      <c r="L242" s="49"/>
      <c r="M242" s="47"/>
      <c r="N242" s="50"/>
      <c r="O242" s="49"/>
      <c r="P242" s="49"/>
      <c r="Q242" s="49"/>
      <c r="R242" s="49"/>
      <c r="S242" s="49"/>
      <c r="T242" s="49"/>
      <c r="U242" s="49"/>
      <c r="V242" s="49"/>
      <c r="W242" s="49"/>
      <c r="X242" s="46"/>
      <c r="Y242" s="46"/>
      <c r="Z242" s="46"/>
      <c r="AA242" s="52"/>
      <c r="AB242" s="53"/>
      <c r="AC242" s="54"/>
      <c r="AD242" s="54"/>
      <c r="AE242" s="54"/>
      <c r="AF242" s="54"/>
    </row>
    <row r="243" spans="1:32" x14ac:dyDescent="0.25">
      <c r="A243" s="44"/>
      <c r="B243" s="45"/>
      <c r="C243" s="45"/>
      <c r="D243" s="46"/>
      <c r="E243" s="46"/>
      <c r="F243" s="46"/>
      <c r="G243" s="45"/>
      <c r="H243" s="58"/>
      <c r="I243" s="46"/>
      <c r="J243" s="45"/>
      <c r="K243" s="46"/>
      <c r="L243" s="46"/>
      <c r="M243" s="45"/>
      <c r="N243" s="51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52"/>
      <c r="AB243" s="53"/>
      <c r="AC243" s="54"/>
      <c r="AD243" s="54"/>
      <c r="AE243" s="54"/>
      <c r="AF243" s="54"/>
    </row>
    <row r="244" spans="1:32" x14ac:dyDescent="0.25">
      <c r="A244" s="44"/>
      <c r="B244" s="45"/>
      <c r="C244" s="45"/>
      <c r="D244" s="46"/>
      <c r="E244" s="46"/>
      <c r="F244" s="46"/>
      <c r="G244" s="47"/>
      <c r="H244" s="48"/>
      <c r="I244" s="49"/>
      <c r="J244" s="47"/>
      <c r="K244" s="49"/>
      <c r="L244" s="49"/>
      <c r="M244" s="47"/>
      <c r="N244" s="50"/>
      <c r="O244" s="49"/>
      <c r="P244" s="49"/>
      <c r="Q244" s="49"/>
      <c r="R244" s="49"/>
      <c r="S244" s="49"/>
      <c r="T244" s="49"/>
      <c r="U244" s="49"/>
      <c r="V244" s="49"/>
      <c r="W244" s="49"/>
      <c r="X244" s="46"/>
      <c r="Y244" s="46"/>
      <c r="Z244" s="46"/>
      <c r="AA244" s="52"/>
      <c r="AB244" s="53"/>
      <c r="AC244" s="54"/>
      <c r="AD244" s="54"/>
      <c r="AE244" s="54"/>
      <c r="AF244" s="54"/>
    </row>
    <row r="245" spans="1:32" x14ac:dyDescent="0.25">
      <c r="A245" s="44"/>
      <c r="B245" s="45"/>
      <c r="C245" s="45"/>
      <c r="D245" s="46"/>
      <c r="E245" s="46"/>
      <c r="F245" s="46"/>
      <c r="G245" s="47"/>
      <c r="H245" s="48"/>
      <c r="I245" s="49"/>
      <c r="J245" s="47"/>
      <c r="K245" s="49"/>
      <c r="L245" s="49"/>
      <c r="M245" s="47"/>
      <c r="N245" s="50"/>
      <c r="O245" s="49"/>
      <c r="P245" s="49"/>
      <c r="Q245" s="49"/>
      <c r="R245" s="49"/>
      <c r="S245" s="49"/>
      <c r="T245" s="49"/>
      <c r="U245" s="49"/>
      <c r="V245" s="49"/>
      <c r="W245" s="49"/>
      <c r="X245" s="46"/>
      <c r="Y245" s="46"/>
      <c r="Z245" s="46"/>
      <c r="AA245" s="52"/>
      <c r="AB245" s="53"/>
      <c r="AC245" s="54"/>
      <c r="AD245" s="54"/>
      <c r="AE245" s="54"/>
      <c r="AF245" s="54"/>
    </row>
    <row r="246" spans="1:32" x14ac:dyDescent="0.25">
      <c r="A246" s="44"/>
      <c r="B246" s="45"/>
      <c r="C246" s="45"/>
      <c r="D246" s="46"/>
      <c r="E246" s="46"/>
      <c r="F246" s="46"/>
      <c r="G246" s="47"/>
      <c r="H246" s="48"/>
      <c r="I246" s="49"/>
      <c r="J246" s="47"/>
      <c r="K246" s="49"/>
      <c r="L246" s="49"/>
      <c r="M246" s="47"/>
      <c r="N246" s="50"/>
      <c r="O246" s="49"/>
      <c r="P246" s="49"/>
      <c r="Q246" s="49"/>
      <c r="R246" s="49"/>
      <c r="S246" s="49"/>
      <c r="T246" s="49"/>
      <c r="U246" s="49"/>
      <c r="V246" s="49"/>
      <c r="W246" s="49"/>
      <c r="X246" s="46"/>
      <c r="Y246" s="46"/>
      <c r="Z246" s="46"/>
      <c r="AA246" s="52"/>
      <c r="AB246" s="53"/>
      <c r="AC246" s="54"/>
      <c r="AD246" s="54"/>
      <c r="AE246" s="54"/>
      <c r="AF246" s="54"/>
    </row>
    <row r="247" spans="1:32" x14ac:dyDescent="0.25">
      <c r="A247" s="44"/>
      <c r="B247" s="45"/>
      <c r="C247" s="45"/>
      <c r="D247" s="46"/>
      <c r="E247" s="46"/>
      <c r="F247" s="46"/>
      <c r="G247" s="47"/>
      <c r="H247" s="48"/>
      <c r="I247" s="49"/>
      <c r="J247" s="47"/>
      <c r="K247" s="49"/>
      <c r="L247" s="49"/>
      <c r="M247" s="47"/>
      <c r="N247" s="50"/>
      <c r="O247" s="49"/>
      <c r="P247" s="49"/>
      <c r="Q247" s="49"/>
      <c r="R247" s="49"/>
      <c r="S247" s="49"/>
      <c r="T247" s="49"/>
      <c r="U247" s="49"/>
      <c r="V247" s="49"/>
      <c r="W247" s="49"/>
      <c r="X247" s="46"/>
      <c r="Y247" s="46"/>
      <c r="Z247" s="46"/>
      <c r="AA247" s="52"/>
      <c r="AB247" s="53"/>
      <c r="AC247" s="54"/>
      <c r="AD247" s="54"/>
      <c r="AE247" s="54"/>
      <c r="AF247" s="54"/>
    </row>
    <row r="248" spans="1:32" x14ac:dyDescent="0.25">
      <c r="A248" s="66"/>
      <c r="B248" s="45"/>
      <c r="C248" s="45"/>
      <c r="D248" s="46"/>
      <c r="E248" s="46"/>
      <c r="F248" s="46"/>
      <c r="G248" s="47"/>
      <c r="H248" s="48"/>
      <c r="I248" s="49"/>
      <c r="J248" s="47"/>
      <c r="K248" s="49"/>
      <c r="L248" s="49"/>
      <c r="M248" s="47"/>
      <c r="N248" s="50"/>
      <c r="O248" s="49"/>
      <c r="P248" s="49"/>
      <c r="Q248" s="49"/>
      <c r="R248" s="49"/>
      <c r="S248" s="49"/>
      <c r="T248" s="49"/>
      <c r="U248" s="49"/>
      <c r="V248" s="49"/>
      <c r="W248" s="49"/>
      <c r="X248" s="46"/>
      <c r="Y248" s="46"/>
      <c r="Z248" s="46"/>
      <c r="AA248" s="52"/>
      <c r="AB248" s="53"/>
      <c r="AC248" s="54"/>
      <c r="AD248" s="54"/>
      <c r="AE248" s="54"/>
      <c r="AF248" s="54"/>
    </row>
    <row r="249" spans="1:32" x14ac:dyDescent="0.25">
      <c r="A249" s="44"/>
      <c r="B249" s="45"/>
      <c r="C249" s="45"/>
      <c r="D249" s="46"/>
      <c r="E249" s="46"/>
      <c r="F249" s="46"/>
      <c r="G249" s="47"/>
      <c r="H249" s="48"/>
      <c r="I249" s="49"/>
      <c r="J249" s="47"/>
      <c r="K249" s="49"/>
      <c r="L249" s="49"/>
      <c r="M249" s="47"/>
      <c r="N249" s="50"/>
      <c r="O249" s="49"/>
      <c r="P249" s="49"/>
      <c r="Q249" s="49"/>
      <c r="R249" s="49"/>
      <c r="S249" s="49"/>
      <c r="T249" s="49"/>
      <c r="U249" s="49"/>
      <c r="V249" s="49"/>
      <c r="W249" s="49"/>
      <c r="X249" s="46"/>
      <c r="Y249" s="46"/>
      <c r="Z249" s="46"/>
      <c r="AA249" s="52"/>
      <c r="AB249" s="53"/>
      <c r="AC249" s="54"/>
      <c r="AD249" s="54"/>
      <c r="AE249" s="54"/>
      <c r="AF249" s="54"/>
    </row>
    <row r="250" spans="1:32" x14ac:dyDescent="0.25">
      <c r="A250" s="44"/>
      <c r="B250" s="45"/>
      <c r="C250" s="45"/>
      <c r="D250" s="46"/>
      <c r="E250" s="46"/>
      <c r="F250" s="46"/>
      <c r="G250" s="47"/>
      <c r="H250" s="48"/>
      <c r="I250" s="49"/>
      <c r="J250" s="47"/>
      <c r="K250" s="49"/>
      <c r="L250" s="49"/>
      <c r="M250" s="47"/>
      <c r="N250" s="50"/>
      <c r="O250" s="49"/>
      <c r="P250" s="49"/>
      <c r="Q250" s="49"/>
      <c r="R250" s="49"/>
      <c r="S250" s="49"/>
      <c r="T250" s="49"/>
      <c r="U250" s="49"/>
      <c r="V250" s="49"/>
      <c r="W250" s="49"/>
      <c r="X250" s="46"/>
      <c r="Y250" s="46"/>
      <c r="Z250" s="46"/>
      <c r="AA250" s="52"/>
      <c r="AB250" s="53"/>
      <c r="AC250" s="54"/>
      <c r="AD250" s="54"/>
      <c r="AE250" s="54"/>
      <c r="AF250" s="54"/>
    </row>
    <row r="251" spans="1:32" x14ac:dyDescent="0.25">
      <c r="A251" s="60"/>
      <c r="B251" s="52"/>
      <c r="C251" s="45"/>
      <c r="D251" s="46"/>
      <c r="E251" s="46"/>
      <c r="F251" s="46"/>
      <c r="G251" s="47"/>
      <c r="H251" s="48"/>
      <c r="I251" s="49"/>
      <c r="J251" s="47"/>
      <c r="K251" s="49"/>
      <c r="L251" s="49"/>
      <c r="M251" s="47"/>
      <c r="N251" s="50"/>
      <c r="O251" s="49"/>
      <c r="P251" s="49"/>
      <c r="Q251" s="49"/>
      <c r="R251" s="49"/>
      <c r="S251" s="49"/>
      <c r="T251" s="49"/>
      <c r="U251" s="49"/>
      <c r="V251" s="49"/>
      <c r="W251" s="49"/>
      <c r="X251" s="46"/>
      <c r="Y251" s="46"/>
      <c r="Z251" s="46"/>
      <c r="AA251" s="52"/>
      <c r="AB251" s="53"/>
      <c r="AC251" s="54"/>
      <c r="AD251" s="54"/>
      <c r="AE251" s="54"/>
      <c r="AF251" s="54"/>
    </row>
    <row r="252" spans="1:32" x14ac:dyDescent="0.25">
      <c r="A252" s="44"/>
      <c r="B252" s="45"/>
      <c r="C252" s="45"/>
      <c r="D252" s="46"/>
      <c r="E252" s="46"/>
      <c r="F252" s="46"/>
      <c r="G252" s="47"/>
      <c r="H252" s="48"/>
      <c r="I252" s="49"/>
      <c r="J252" s="47"/>
      <c r="K252" s="49"/>
      <c r="L252" s="49"/>
      <c r="M252" s="47"/>
      <c r="N252" s="50"/>
      <c r="O252" s="49"/>
      <c r="P252" s="49"/>
      <c r="Q252" s="49"/>
      <c r="R252" s="49"/>
      <c r="S252" s="49"/>
      <c r="T252" s="49"/>
      <c r="U252" s="49"/>
      <c r="V252" s="49"/>
      <c r="W252" s="49"/>
      <c r="X252" s="46"/>
      <c r="Y252" s="46"/>
      <c r="Z252" s="46"/>
      <c r="AA252" s="52"/>
      <c r="AB252" s="53"/>
      <c r="AC252" s="54"/>
      <c r="AD252" s="54"/>
      <c r="AE252" s="54"/>
      <c r="AF252" s="54"/>
    </row>
    <row r="253" spans="1:32" x14ac:dyDescent="0.25">
      <c r="A253" s="44"/>
      <c r="B253" s="45"/>
      <c r="C253" s="45"/>
      <c r="D253" s="46"/>
      <c r="E253" s="46"/>
      <c r="F253" s="46"/>
      <c r="G253" s="47"/>
      <c r="H253" s="48"/>
      <c r="I253" s="49"/>
      <c r="J253" s="47"/>
      <c r="K253" s="49"/>
      <c r="L253" s="49"/>
      <c r="M253" s="47"/>
      <c r="N253" s="50"/>
      <c r="O253" s="49"/>
      <c r="P253" s="49"/>
      <c r="Q253" s="49"/>
      <c r="R253" s="49"/>
      <c r="S253" s="49"/>
      <c r="T253" s="49"/>
      <c r="U253" s="49"/>
      <c r="V253" s="49"/>
      <c r="W253" s="49"/>
      <c r="X253" s="46"/>
      <c r="Y253" s="46"/>
      <c r="Z253" s="46"/>
      <c r="AA253" s="52"/>
      <c r="AB253" s="53"/>
      <c r="AC253" s="54"/>
      <c r="AD253" s="54"/>
      <c r="AE253" s="54"/>
      <c r="AF253" s="54"/>
    </row>
    <row r="254" spans="1:32" x14ac:dyDescent="0.25">
      <c r="A254" s="44"/>
      <c r="B254" s="45"/>
      <c r="C254" s="45"/>
      <c r="D254" s="46"/>
      <c r="E254" s="46"/>
      <c r="F254" s="46"/>
      <c r="G254" s="47"/>
      <c r="H254" s="48"/>
      <c r="I254" s="49"/>
      <c r="J254" s="47"/>
      <c r="K254" s="49"/>
      <c r="L254" s="49"/>
      <c r="M254" s="47"/>
      <c r="N254" s="50"/>
      <c r="O254" s="49"/>
      <c r="P254" s="49"/>
      <c r="Q254" s="49"/>
      <c r="R254" s="49"/>
      <c r="S254" s="49"/>
      <c r="T254" s="49"/>
      <c r="U254" s="49"/>
      <c r="V254" s="49"/>
      <c r="W254" s="49"/>
      <c r="X254" s="46"/>
      <c r="Y254" s="46"/>
      <c r="Z254" s="46"/>
      <c r="AA254" s="52"/>
      <c r="AB254" s="53"/>
      <c r="AC254" s="54"/>
      <c r="AD254" s="54"/>
      <c r="AE254" s="54"/>
      <c r="AF254" s="54"/>
    </row>
    <row r="255" spans="1:32" x14ac:dyDescent="0.25">
      <c r="A255" s="44"/>
      <c r="B255" s="45"/>
      <c r="C255" s="45"/>
      <c r="D255" s="46"/>
      <c r="E255" s="46"/>
      <c r="F255" s="46"/>
      <c r="G255" s="47"/>
      <c r="H255" s="48"/>
      <c r="I255" s="49"/>
      <c r="J255" s="47"/>
      <c r="K255" s="49"/>
      <c r="L255" s="49"/>
      <c r="M255" s="47"/>
      <c r="N255" s="50"/>
      <c r="O255" s="49"/>
      <c r="P255" s="49"/>
      <c r="Q255" s="49"/>
      <c r="R255" s="49"/>
      <c r="S255" s="49"/>
      <c r="T255" s="49"/>
      <c r="U255" s="49"/>
      <c r="V255" s="49"/>
      <c r="W255" s="49"/>
      <c r="X255" s="46"/>
      <c r="Y255" s="46"/>
      <c r="Z255" s="46"/>
      <c r="AA255" s="52"/>
      <c r="AB255" s="53"/>
      <c r="AC255" s="54"/>
      <c r="AD255" s="54"/>
      <c r="AE255" s="54"/>
      <c r="AF255" s="54"/>
    </row>
    <row r="256" spans="1:32" x14ac:dyDescent="0.25">
      <c r="A256" s="44"/>
      <c r="B256" s="45"/>
      <c r="C256" s="45"/>
      <c r="D256" s="46"/>
      <c r="E256" s="46"/>
      <c r="F256" s="46"/>
      <c r="G256" s="47"/>
      <c r="H256" s="48"/>
      <c r="I256" s="49"/>
      <c r="J256" s="47"/>
      <c r="K256" s="49"/>
      <c r="L256" s="49"/>
      <c r="M256" s="47"/>
      <c r="N256" s="50"/>
      <c r="O256" s="49"/>
      <c r="P256" s="49"/>
      <c r="Q256" s="49"/>
      <c r="R256" s="49"/>
      <c r="S256" s="49"/>
      <c r="T256" s="49"/>
      <c r="U256" s="49"/>
      <c r="V256" s="49"/>
      <c r="W256" s="49"/>
      <c r="X256" s="46"/>
      <c r="Y256" s="46"/>
      <c r="Z256" s="46"/>
      <c r="AA256" s="52"/>
      <c r="AB256" s="53"/>
      <c r="AC256" s="54"/>
      <c r="AD256" s="54"/>
      <c r="AE256" s="54"/>
      <c r="AF256" s="54"/>
    </row>
    <row r="257" spans="1:32" x14ac:dyDescent="0.25">
      <c r="A257" s="44"/>
      <c r="B257" s="45"/>
      <c r="C257" s="45"/>
      <c r="D257" s="46"/>
      <c r="E257" s="46"/>
      <c r="F257" s="46"/>
      <c r="G257" s="47"/>
      <c r="H257" s="48"/>
      <c r="I257" s="49"/>
      <c r="J257" s="47"/>
      <c r="K257" s="49"/>
      <c r="L257" s="49"/>
      <c r="M257" s="47"/>
      <c r="N257" s="50"/>
      <c r="O257" s="49"/>
      <c r="P257" s="49"/>
      <c r="Q257" s="49"/>
      <c r="R257" s="49"/>
      <c r="S257" s="49"/>
      <c r="T257" s="49"/>
      <c r="U257" s="49"/>
      <c r="V257" s="49"/>
      <c r="W257" s="49"/>
      <c r="X257" s="46"/>
      <c r="Y257" s="46"/>
      <c r="Z257" s="46"/>
      <c r="AA257" s="52"/>
      <c r="AB257" s="53"/>
      <c r="AC257" s="54"/>
      <c r="AD257" s="54"/>
      <c r="AE257" s="54"/>
      <c r="AF257" s="54"/>
    </row>
    <row r="258" spans="1:32" x14ac:dyDescent="0.25">
      <c r="A258" s="44"/>
      <c r="B258" s="45"/>
      <c r="C258" s="45"/>
      <c r="D258" s="46"/>
      <c r="E258" s="46"/>
      <c r="F258" s="46"/>
      <c r="G258" s="47"/>
      <c r="H258" s="48"/>
      <c r="I258" s="49"/>
      <c r="J258" s="47"/>
      <c r="K258" s="49"/>
      <c r="L258" s="49"/>
      <c r="M258" s="47"/>
      <c r="N258" s="50"/>
      <c r="O258" s="49"/>
      <c r="P258" s="49"/>
      <c r="Q258" s="49"/>
      <c r="R258" s="49"/>
      <c r="S258" s="49"/>
      <c r="T258" s="49"/>
      <c r="U258" s="49"/>
      <c r="V258" s="49"/>
      <c r="W258" s="49"/>
      <c r="X258" s="46"/>
      <c r="Y258" s="46"/>
      <c r="Z258" s="46"/>
      <c r="AA258" s="52"/>
      <c r="AB258" s="53"/>
      <c r="AC258" s="54"/>
      <c r="AD258" s="54"/>
      <c r="AE258" s="54"/>
      <c r="AF258" s="54"/>
    </row>
    <row r="259" spans="1:32" x14ac:dyDescent="0.25">
      <c r="A259" s="44"/>
      <c r="B259" s="45"/>
      <c r="C259" s="45"/>
      <c r="D259" s="46"/>
      <c r="E259" s="46"/>
      <c r="F259" s="46"/>
      <c r="G259" s="47"/>
      <c r="H259" s="48"/>
      <c r="I259" s="49"/>
      <c r="J259" s="47"/>
      <c r="K259" s="49"/>
      <c r="L259" s="49"/>
      <c r="M259" s="47"/>
      <c r="N259" s="50"/>
      <c r="O259" s="49"/>
      <c r="P259" s="49"/>
      <c r="Q259" s="49"/>
      <c r="R259" s="49"/>
      <c r="S259" s="49"/>
      <c r="T259" s="49"/>
      <c r="U259" s="49"/>
      <c r="V259" s="49"/>
      <c r="W259" s="49"/>
      <c r="X259" s="46"/>
      <c r="Y259" s="46"/>
      <c r="Z259" s="46"/>
      <c r="AA259" s="52"/>
      <c r="AB259" s="53"/>
      <c r="AC259" s="54"/>
      <c r="AD259" s="54"/>
      <c r="AE259" s="54"/>
      <c r="AF259" s="261"/>
    </row>
    <row r="260" spans="1:32" x14ac:dyDescent="0.25">
      <c r="A260" s="60"/>
      <c r="B260" s="52"/>
      <c r="C260" s="52"/>
      <c r="D260" s="46"/>
      <c r="E260" s="52"/>
      <c r="F260" s="52"/>
      <c r="G260" s="62"/>
      <c r="H260" s="63"/>
      <c r="I260" s="64"/>
      <c r="J260" s="62"/>
      <c r="K260" s="49"/>
      <c r="L260" s="64"/>
      <c r="M260" s="62"/>
      <c r="N260" s="65"/>
      <c r="O260" s="64"/>
      <c r="P260" s="64"/>
      <c r="Q260" s="64"/>
      <c r="R260" s="64"/>
      <c r="S260" s="64"/>
      <c r="T260" s="64"/>
      <c r="U260" s="64"/>
      <c r="V260" s="64"/>
      <c r="W260" s="64"/>
      <c r="X260" s="52"/>
      <c r="Y260" s="52"/>
      <c r="Z260" s="52"/>
      <c r="AA260" s="61"/>
      <c r="AB260" s="53"/>
      <c r="AC260" s="54"/>
      <c r="AD260" s="54"/>
      <c r="AE260" s="54"/>
      <c r="AF260" s="54"/>
    </row>
    <row r="261" spans="1:32" x14ac:dyDescent="0.25">
      <c r="A261" s="44"/>
      <c r="B261" s="45"/>
      <c r="C261" s="45"/>
      <c r="D261" s="46"/>
      <c r="E261" s="46"/>
      <c r="F261" s="46"/>
      <c r="G261" s="47"/>
      <c r="H261" s="48"/>
      <c r="I261" s="49"/>
      <c r="J261" s="47"/>
      <c r="K261" s="49"/>
      <c r="L261" s="49"/>
      <c r="M261" s="47"/>
      <c r="N261" s="50"/>
      <c r="O261" s="49"/>
      <c r="P261" s="49"/>
      <c r="Q261" s="49"/>
      <c r="R261" s="49"/>
      <c r="S261" s="49"/>
      <c r="T261" s="49"/>
      <c r="U261" s="49"/>
      <c r="V261" s="49"/>
      <c r="W261" s="49"/>
      <c r="X261" s="46"/>
      <c r="Y261" s="46"/>
      <c r="Z261" s="46"/>
      <c r="AA261" s="52"/>
      <c r="AB261" s="53"/>
      <c r="AC261" s="54"/>
      <c r="AD261" s="54"/>
      <c r="AE261" s="54"/>
      <c r="AF261" s="54"/>
    </row>
    <row r="262" spans="1:32" x14ac:dyDescent="0.25">
      <c r="A262" s="44"/>
      <c r="B262" s="45"/>
      <c r="C262" s="45"/>
      <c r="D262" s="46"/>
      <c r="E262" s="46"/>
      <c r="F262" s="46"/>
      <c r="G262" s="47"/>
      <c r="H262" s="48"/>
      <c r="I262" s="49"/>
      <c r="J262" s="47"/>
      <c r="K262" s="49"/>
      <c r="L262" s="49"/>
      <c r="M262" s="47"/>
      <c r="N262" s="50"/>
      <c r="O262" s="49"/>
      <c r="P262" s="49"/>
      <c r="Q262" s="49"/>
      <c r="R262" s="49"/>
      <c r="S262" s="49"/>
      <c r="T262" s="49"/>
      <c r="U262" s="49"/>
      <c r="V262" s="49"/>
      <c r="W262" s="49"/>
      <c r="X262" s="46"/>
      <c r="Y262" s="46"/>
      <c r="Z262" s="46"/>
      <c r="AA262" s="52"/>
      <c r="AB262" s="53"/>
      <c r="AC262" s="54"/>
      <c r="AD262" s="54"/>
      <c r="AE262" s="54"/>
      <c r="AF262" s="54"/>
    </row>
    <row r="263" spans="1:32" x14ac:dyDescent="0.25">
      <c r="A263" s="44"/>
      <c r="B263" s="45"/>
      <c r="C263" s="45"/>
      <c r="D263" s="46"/>
      <c r="E263" s="46"/>
      <c r="F263" s="46"/>
      <c r="G263" s="47"/>
      <c r="H263" s="48"/>
      <c r="I263" s="49"/>
      <c r="J263" s="47"/>
      <c r="K263" s="49"/>
      <c r="L263" s="49"/>
      <c r="M263" s="47"/>
      <c r="N263" s="50"/>
      <c r="O263" s="49"/>
      <c r="P263" s="49"/>
      <c r="Q263" s="49"/>
      <c r="R263" s="49"/>
      <c r="S263" s="49"/>
      <c r="T263" s="49"/>
      <c r="U263" s="49"/>
      <c r="V263" s="49"/>
      <c r="W263" s="49"/>
      <c r="X263" s="46"/>
      <c r="Y263" s="46"/>
      <c r="Z263" s="46"/>
      <c r="AA263" s="52"/>
      <c r="AB263" s="53"/>
      <c r="AC263" s="54"/>
      <c r="AD263" s="54"/>
      <c r="AE263" s="54"/>
      <c r="AF263" s="54"/>
    </row>
    <row r="264" spans="1:32" x14ac:dyDescent="0.25">
      <c r="A264" s="44"/>
      <c r="B264" s="45"/>
      <c r="C264" s="45"/>
      <c r="D264" s="46"/>
      <c r="E264" s="46"/>
      <c r="F264" s="46"/>
      <c r="G264" s="47"/>
      <c r="H264" s="48"/>
      <c r="I264" s="49"/>
      <c r="J264" s="47"/>
      <c r="K264" s="49"/>
      <c r="L264" s="49"/>
      <c r="M264" s="47"/>
      <c r="N264" s="50"/>
      <c r="O264" s="49"/>
      <c r="P264" s="49"/>
      <c r="Q264" s="49"/>
      <c r="R264" s="49"/>
      <c r="S264" s="49"/>
      <c r="T264" s="49"/>
      <c r="U264" s="49"/>
      <c r="V264" s="49"/>
      <c r="W264" s="49"/>
      <c r="X264" s="46"/>
      <c r="Y264" s="46"/>
      <c r="Z264" s="46"/>
      <c r="AA264" s="52"/>
      <c r="AB264" s="53"/>
      <c r="AC264" s="54"/>
      <c r="AD264" s="54"/>
      <c r="AE264" s="54"/>
      <c r="AF264" s="54"/>
    </row>
    <row r="265" spans="1:32" x14ac:dyDescent="0.25">
      <c r="A265" s="44"/>
      <c r="B265" s="45"/>
      <c r="C265" s="45"/>
      <c r="D265" s="46"/>
      <c r="E265" s="46"/>
      <c r="F265" s="46"/>
      <c r="G265" s="47"/>
      <c r="H265" s="48"/>
      <c r="I265" s="49"/>
      <c r="J265" s="47"/>
      <c r="K265" s="49"/>
      <c r="L265" s="49"/>
      <c r="M265" s="47"/>
      <c r="N265" s="50"/>
      <c r="O265" s="49"/>
      <c r="P265" s="49"/>
      <c r="Q265" s="49"/>
      <c r="R265" s="49"/>
      <c r="S265" s="49"/>
      <c r="T265" s="49"/>
      <c r="U265" s="49"/>
      <c r="V265" s="49"/>
      <c r="W265" s="49"/>
      <c r="X265" s="46"/>
      <c r="Y265" s="46"/>
      <c r="Z265" s="46"/>
      <c r="AA265" s="52"/>
      <c r="AB265" s="53"/>
      <c r="AC265" s="54"/>
      <c r="AD265" s="54"/>
      <c r="AE265" s="54"/>
      <c r="AF265" s="54"/>
    </row>
    <row r="266" spans="1:32" x14ac:dyDescent="0.25">
      <c r="A266" s="44"/>
      <c r="B266" s="45"/>
      <c r="C266" s="45"/>
      <c r="D266" s="46"/>
      <c r="E266" s="46"/>
      <c r="F266" s="46"/>
      <c r="G266" s="47"/>
      <c r="H266" s="48"/>
      <c r="I266" s="49"/>
      <c r="J266" s="47"/>
      <c r="K266" s="49"/>
      <c r="L266" s="49"/>
      <c r="M266" s="47"/>
      <c r="N266" s="50"/>
      <c r="O266" s="49"/>
      <c r="P266" s="49"/>
      <c r="Q266" s="49"/>
      <c r="R266" s="49"/>
      <c r="S266" s="49"/>
      <c r="T266" s="49"/>
      <c r="U266" s="49"/>
      <c r="V266" s="49"/>
      <c r="W266" s="49"/>
      <c r="X266" s="46"/>
      <c r="Y266" s="51"/>
      <c r="Z266" s="46"/>
      <c r="AA266" s="52"/>
      <c r="AB266" s="53"/>
      <c r="AC266" s="54"/>
      <c r="AD266" s="54"/>
      <c r="AE266" s="54"/>
      <c r="AF266" s="54"/>
    </row>
    <row r="267" spans="1:32" x14ac:dyDescent="0.25">
      <c r="A267" s="44"/>
      <c r="B267" s="45"/>
      <c r="C267" s="45"/>
      <c r="D267" s="46"/>
      <c r="E267" s="46"/>
      <c r="F267" s="46"/>
      <c r="G267" s="47"/>
      <c r="H267" s="48"/>
      <c r="I267" s="49"/>
      <c r="J267" s="47"/>
      <c r="K267" s="49"/>
      <c r="L267" s="49"/>
      <c r="M267" s="47"/>
      <c r="N267" s="50"/>
      <c r="O267" s="49"/>
      <c r="P267" s="49"/>
      <c r="Q267" s="49"/>
      <c r="R267" s="49"/>
      <c r="S267" s="49"/>
      <c r="T267" s="49"/>
      <c r="U267" s="49"/>
      <c r="V267" s="49"/>
      <c r="W267" s="49"/>
      <c r="X267" s="46"/>
      <c r="Y267" s="46"/>
      <c r="Z267" s="46"/>
      <c r="AA267" s="52"/>
      <c r="AB267" s="53"/>
      <c r="AC267" s="54"/>
      <c r="AD267" s="54"/>
      <c r="AE267" s="54"/>
      <c r="AF267" s="54"/>
    </row>
    <row r="268" spans="1:32" x14ac:dyDescent="0.25">
      <c r="A268" s="44"/>
      <c r="B268" s="45"/>
      <c r="C268" s="45"/>
      <c r="D268" s="46"/>
      <c r="E268" s="46"/>
      <c r="F268" s="46"/>
      <c r="G268" s="47"/>
      <c r="H268" s="48"/>
      <c r="I268" s="49"/>
      <c r="J268" s="47"/>
      <c r="K268" s="49"/>
      <c r="L268" s="49"/>
      <c r="M268" s="47"/>
      <c r="N268" s="50"/>
      <c r="O268" s="49"/>
      <c r="P268" s="49"/>
      <c r="Q268" s="49"/>
      <c r="R268" s="49"/>
      <c r="S268" s="49"/>
      <c r="T268" s="49"/>
      <c r="U268" s="49"/>
      <c r="V268" s="49"/>
      <c r="W268" s="49"/>
      <c r="X268" s="46"/>
      <c r="Y268" s="46"/>
      <c r="Z268" s="46"/>
      <c r="AA268" s="52"/>
      <c r="AB268" s="53"/>
      <c r="AC268" s="54"/>
      <c r="AD268" s="54"/>
      <c r="AE268" s="54"/>
      <c r="AF268" s="54"/>
    </row>
    <row r="269" spans="1:32" x14ac:dyDescent="0.25">
      <c r="A269" s="44"/>
      <c r="B269" s="46"/>
      <c r="C269" s="45"/>
      <c r="D269" s="46"/>
      <c r="E269" s="46"/>
      <c r="F269" s="46"/>
      <c r="G269" s="47"/>
      <c r="H269" s="48"/>
      <c r="I269" s="49"/>
      <c r="J269" s="47"/>
      <c r="K269" s="49"/>
      <c r="L269" s="49"/>
      <c r="M269" s="47"/>
      <c r="N269" s="50"/>
      <c r="O269" s="49"/>
      <c r="P269" s="49"/>
      <c r="Q269" s="49"/>
      <c r="R269" s="49"/>
      <c r="S269" s="49"/>
      <c r="T269" s="49"/>
      <c r="U269" s="49"/>
      <c r="V269" s="49"/>
      <c r="W269" s="49"/>
      <c r="X269" s="46"/>
      <c r="Y269" s="46"/>
      <c r="Z269" s="46"/>
      <c r="AA269" s="52"/>
      <c r="AB269" s="53"/>
      <c r="AC269" s="54"/>
      <c r="AD269" s="54"/>
      <c r="AE269" s="54"/>
      <c r="AF269" s="54"/>
    </row>
    <row r="270" spans="1:32" x14ac:dyDescent="0.25">
      <c r="A270" s="44"/>
      <c r="B270" s="45"/>
      <c r="C270" s="45"/>
      <c r="D270" s="46"/>
      <c r="E270" s="46"/>
      <c r="F270" s="46"/>
      <c r="G270" s="47"/>
      <c r="H270" s="48"/>
      <c r="I270" s="49"/>
      <c r="J270" s="47"/>
      <c r="K270" s="49"/>
      <c r="L270" s="49"/>
      <c r="M270" s="47"/>
      <c r="N270" s="50"/>
      <c r="O270" s="49"/>
      <c r="P270" s="49"/>
      <c r="Q270" s="49"/>
      <c r="R270" s="49"/>
      <c r="S270" s="49"/>
      <c r="T270" s="49"/>
      <c r="U270" s="49"/>
      <c r="V270" s="49"/>
      <c r="W270" s="49"/>
      <c r="X270" s="46"/>
      <c r="Y270" s="46"/>
      <c r="Z270" s="46"/>
      <c r="AA270" s="52"/>
      <c r="AB270" s="53"/>
      <c r="AC270" s="54"/>
      <c r="AD270" s="54"/>
      <c r="AE270" s="54"/>
      <c r="AF270" s="54"/>
    </row>
    <row r="271" spans="1:32" x14ac:dyDescent="0.25">
      <c r="A271" s="44"/>
      <c r="B271" s="45"/>
      <c r="C271" s="45"/>
      <c r="D271" s="46"/>
      <c r="E271" s="46"/>
      <c r="F271" s="46"/>
      <c r="G271" s="47"/>
      <c r="H271" s="48"/>
      <c r="I271" s="49"/>
      <c r="J271" s="47"/>
      <c r="K271" s="49"/>
      <c r="L271" s="49"/>
      <c r="M271" s="47"/>
      <c r="N271" s="50"/>
      <c r="O271" s="49"/>
      <c r="P271" s="49"/>
      <c r="Q271" s="49"/>
      <c r="R271" s="49"/>
      <c r="S271" s="49"/>
      <c r="T271" s="49"/>
      <c r="U271" s="49"/>
      <c r="V271" s="49"/>
      <c r="W271" s="49"/>
      <c r="X271" s="46"/>
      <c r="Y271" s="46"/>
      <c r="Z271" s="46"/>
      <c r="AA271" s="52"/>
      <c r="AB271" s="53"/>
      <c r="AC271" s="54"/>
      <c r="AD271" s="54"/>
      <c r="AE271" s="54"/>
      <c r="AF271" s="54"/>
    </row>
    <row r="272" spans="1:32" x14ac:dyDescent="0.25">
      <c r="A272" s="44"/>
      <c r="B272" s="45"/>
      <c r="C272" s="45"/>
      <c r="D272" s="46"/>
      <c r="E272" s="46"/>
      <c r="F272" s="46"/>
      <c r="G272" s="47"/>
      <c r="H272" s="48"/>
      <c r="I272" s="49"/>
      <c r="J272" s="47"/>
      <c r="K272" s="49"/>
      <c r="L272" s="49"/>
      <c r="M272" s="47"/>
      <c r="N272" s="50"/>
      <c r="O272" s="49"/>
      <c r="P272" s="49"/>
      <c r="Q272" s="49"/>
      <c r="R272" s="49"/>
      <c r="S272" s="49"/>
      <c r="T272" s="49"/>
      <c r="U272" s="49"/>
      <c r="V272" s="49"/>
      <c r="W272" s="49"/>
      <c r="X272" s="46"/>
      <c r="Y272" s="46"/>
      <c r="Z272" s="46"/>
      <c r="AA272" s="52"/>
      <c r="AB272" s="53"/>
      <c r="AC272" s="54"/>
      <c r="AD272" s="54"/>
      <c r="AE272" s="54"/>
      <c r="AF272" s="54"/>
    </row>
    <row r="273" spans="1:32" x14ac:dyDescent="0.25">
      <c r="A273" s="44"/>
      <c r="B273" s="45"/>
      <c r="C273" s="45"/>
      <c r="D273" s="46"/>
      <c r="E273" s="46"/>
      <c r="F273" s="46"/>
      <c r="G273" s="47"/>
      <c r="H273" s="48"/>
      <c r="I273" s="49"/>
      <c r="J273" s="47"/>
      <c r="K273" s="49"/>
      <c r="L273" s="49"/>
      <c r="M273" s="47"/>
      <c r="N273" s="50"/>
      <c r="O273" s="49"/>
      <c r="P273" s="49"/>
      <c r="Q273" s="49"/>
      <c r="R273" s="49"/>
      <c r="S273" s="49"/>
      <c r="T273" s="49"/>
      <c r="U273" s="49"/>
      <c r="V273" s="49"/>
      <c r="W273" s="49"/>
      <c r="X273" s="46"/>
      <c r="Y273" s="46"/>
      <c r="Z273" s="46"/>
      <c r="AA273" s="52"/>
      <c r="AB273" s="53"/>
      <c r="AC273" s="54"/>
      <c r="AD273" s="54"/>
      <c r="AE273" s="54"/>
      <c r="AF273" s="54"/>
    </row>
    <row r="274" spans="1:32" x14ac:dyDescent="0.25">
      <c r="A274" s="60"/>
      <c r="B274" s="52"/>
      <c r="C274" s="52"/>
      <c r="D274" s="46"/>
      <c r="E274" s="46"/>
      <c r="F274" s="46"/>
      <c r="G274" s="47"/>
      <c r="H274" s="48"/>
      <c r="I274" s="49"/>
      <c r="J274" s="47"/>
      <c r="K274" s="49"/>
      <c r="L274" s="49"/>
      <c r="M274" s="47"/>
      <c r="N274" s="50"/>
      <c r="O274" s="49"/>
      <c r="P274" s="49"/>
      <c r="Q274" s="49"/>
      <c r="R274" s="49"/>
      <c r="S274" s="49"/>
      <c r="T274" s="49"/>
      <c r="U274" s="49"/>
      <c r="V274" s="49"/>
      <c r="W274" s="49"/>
      <c r="X274" s="46"/>
      <c r="Y274" s="46"/>
      <c r="Z274" s="46"/>
      <c r="AA274" s="61"/>
      <c r="AB274" s="53"/>
      <c r="AC274" s="54"/>
      <c r="AD274" s="54"/>
      <c r="AE274" s="54"/>
      <c r="AF274" s="54"/>
    </row>
    <row r="275" spans="1:32" x14ac:dyDescent="0.25">
      <c r="A275" s="60"/>
      <c r="B275" s="52"/>
      <c r="C275" s="52"/>
      <c r="D275" s="46"/>
      <c r="E275" s="46"/>
      <c r="F275" s="46"/>
      <c r="G275" s="47"/>
      <c r="H275" s="48"/>
      <c r="I275" s="49"/>
      <c r="J275" s="47"/>
      <c r="K275" s="49"/>
      <c r="L275" s="49"/>
      <c r="M275" s="47"/>
      <c r="N275" s="50"/>
      <c r="O275" s="49"/>
      <c r="P275" s="49"/>
      <c r="Q275" s="49"/>
      <c r="R275" s="49"/>
      <c r="S275" s="49"/>
      <c r="T275" s="49"/>
      <c r="U275" s="49"/>
      <c r="V275" s="49"/>
      <c r="W275" s="49"/>
      <c r="X275" s="46"/>
      <c r="Y275" s="46"/>
      <c r="Z275" s="46"/>
      <c r="AA275" s="52"/>
      <c r="AB275" s="53"/>
      <c r="AC275" s="54"/>
      <c r="AD275" s="54"/>
      <c r="AE275" s="54"/>
      <c r="AF275" s="261"/>
    </row>
    <row r="276" spans="1:32" x14ac:dyDescent="0.25">
      <c r="A276" s="60"/>
      <c r="B276" s="52"/>
      <c r="C276" s="52"/>
      <c r="D276" s="46"/>
      <c r="E276" s="52"/>
      <c r="F276" s="52"/>
      <c r="G276" s="62"/>
      <c r="H276" s="63"/>
      <c r="I276" s="64"/>
      <c r="J276" s="62"/>
      <c r="K276" s="49"/>
      <c r="L276" s="64"/>
      <c r="M276" s="62"/>
      <c r="N276" s="65"/>
      <c r="O276" s="64"/>
      <c r="P276" s="64"/>
      <c r="Q276" s="64"/>
      <c r="R276" s="64"/>
      <c r="S276" s="64"/>
      <c r="T276" s="64"/>
      <c r="U276" s="64"/>
      <c r="V276" s="64"/>
      <c r="W276" s="64"/>
      <c r="X276" s="52"/>
      <c r="Y276" s="52"/>
      <c r="Z276" s="52"/>
      <c r="AA276" s="61"/>
      <c r="AB276" s="53"/>
      <c r="AC276" s="54"/>
      <c r="AD276" s="54"/>
      <c r="AE276" s="54"/>
      <c r="AF276" s="54"/>
    </row>
    <row r="277" spans="1:32" x14ac:dyDescent="0.25">
      <c r="A277" s="44"/>
      <c r="B277" s="45"/>
      <c r="C277" s="45"/>
      <c r="D277" s="46"/>
      <c r="E277" s="46"/>
      <c r="F277" s="46"/>
      <c r="G277" s="47"/>
      <c r="H277" s="48"/>
      <c r="I277" s="49"/>
      <c r="J277" s="47"/>
      <c r="K277" s="49"/>
      <c r="L277" s="49"/>
      <c r="M277" s="47"/>
      <c r="N277" s="50"/>
      <c r="O277" s="49"/>
      <c r="P277" s="49"/>
      <c r="Q277" s="49"/>
      <c r="R277" s="49"/>
      <c r="S277" s="49"/>
      <c r="T277" s="49"/>
      <c r="U277" s="49"/>
      <c r="V277" s="49"/>
      <c r="W277" s="49"/>
      <c r="X277" s="46"/>
      <c r="Y277" s="46"/>
      <c r="Z277" s="46"/>
      <c r="AA277" s="52"/>
      <c r="AB277" s="53"/>
      <c r="AC277" s="54"/>
      <c r="AD277" s="54"/>
      <c r="AE277" s="54"/>
      <c r="AF277" s="54"/>
    </row>
    <row r="278" spans="1:32" x14ac:dyDescent="0.25">
      <c r="A278" s="44"/>
      <c r="B278" s="45"/>
      <c r="C278" s="45"/>
      <c r="D278" s="46"/>
      <c r="E278" s="46"/>
      <c r="F278" s="46"/>
      <c r="G278" s="47"/>
      <c r="H278" s="48"/>
      <c r="I278" s="49"/>
      <c r="J278" s="47"/>
      <c r="K278" s="49"/>
      <c r="L278" s="49"/>
      <c r="M278" s="47"/>
      <c r="N278" s="50"/>
      <c r="O278" s="49"/>
      <c r="P278" s="49"/>
      <c r="Q278" s="49"/>
      <c r="R278" s="49"/>
      <c r="S278" s="49"/>
      <c r="T278" s="49"/>
      <c r="U278" s="49"/>
      <c r="V278" s="49"/>
      <c r="W278" s="49"/>
      <c r="X278" s="46"/>
      <c r="Y278" s="46"/>
      <c r="Z278" s="46"/>
      <c r="AA278" s="52"/>
      <c r="AB278" s="53"/>
      <c r="AC278" s="54"/>
      <c r="AD278" s="54"/>
      <c r="AE278" s="54"/>
      <c r="AF278" s="54"/>
    </row>
    <row r="279" spans="1:32" x14ac:dyDescent="0.25">
      <c r="A279" s="60"/>
      <c r="B279" s="52"/>
      <c r="C279" s="45"/>
      <c r="D279" s="46"/>
      <c r="E279" s="46"/>
      <c r="F279" s="46"/>
      <c r="G279" s="47"/>
      <c r="H279" s="48"/>
      <c r="I279" s="49"/>
      <c r="J279" s="47"/>
      <c r="K279" s="49"/>
      <c r="L279" s="49"/>
      <c r="M279" s="47"/>
      <c r="N279" s="50"/>
      <c r="O279" s="49"/>
      <c r="P279" s="49"/>
      <c r="Q279" s="49"/>
      <c r="R279" s="49"/>
      <c r="S279" s="49"/>
      <c r="T279" s="49"/>
      <c r="U279" s="49"/>
      <c r="V279" s="49"/>
      <c r="W279" s="49"/>
      <c r="X279" s="46"/>
      <c r="Y279" s="46"/>
      <c r="Z279" s="46"/>
      <c r="AA279" s="52"/>
      <c r="AB279" s="53"/>
      <c r="AC279" s="54"/>
      <c r="AD279" s="54"/>
      <c r="AE279" s="54"/>
      <c r="AF279" s="261"/>
    </row>
    <row r="280" spans="1:32" x14ac:dyDescent="0.25">
      <c r="A280" s="44"/>
      <c r="B280" s="45"/>
      <c r="C280" s="45"/>
      <c r="D280" s="46"/>
      <c r="E280" s="46"/>
      <c r="F280" s="46"/>
      <c r="G280" s="47"/>
      <c r="H280" s="48"/>
      <c r="I280" s="49"/>
      <c r="J280" s="47"/>
      <c r="K280" s="49"/>
      <c r="L280" s="49"/>
      <c r="M280" s="47"/>
      <c r="N280" s="50"/>
      <c r="O280" s="49"/>
      <c r="P280" s="49"/>
      <c r="Q280" s="49"/>
      <c r="R280" s="49"/>
      <c r="S280" s="49"/>
      <c r="T280" s="49"/>
      <c r="U280" s="49"/>
      <c r="V280" s="49"/>
      <c r="W280" s="49"/>
      <c r="X280" s="46"/>
      <c r="Y280" s="46"/>
      <c r="Z280" s="46"/>
      <c r="AA280" s="52"/>
      <c r="AB280" s="53"/>
      <c r="AC280" s="54"/>
      <c r="AD280" s="54"/>
      <c r="AE280" s="54"/>
      <c r="AF280" s="261"/>
    </row>
    <row r="281" spans="1:32" x14ac:dyDescent="0.25">
      <c r="A281" s="44"/>
      <c r="B281" s="45"/>
      <c r="C281" s="45"/>
      <c r="D281" s="46"/>
      <c r="E281" s="46"/>
      <c r="F281" s="46"/>
      <c r="G281" s="47"/>
      <c r="H281" s="48"/>
      <c r="I281" s="49"/>
      <c r="J281" s="47"/>
      <c r="K281" s="49"/>
      <c r="L281" s="49"/>
      <c r="M281" s="47"/>
      <c r="N281" s="50"/>
      <c r="O281" s="49"/>
      <c r="P281" s="49"/>
      <c r="Q281" s="49"/>
      <c r="R281" s="49"/>
      <c r="S281" s="49"/>
      <c r="T281" s="49"/>
      <c r="U281" s="49"/>
      <c r="V281" s="49"/>
      <c r="W281" s="49"/>
      <c r="X281" s="46"/>
      <c r="Y281" s="46"/>
      <c r="Z281" s="46"/>
      <c r="AA281" s="52"/>
      <c r="AB281" s="53"/>
      <c r="AC281" s="54"/>
      <c r="AD281" s="54"/>
      <c r="AE281" s="54"/>
      <c r="AF281" s="54"/>
    </row>
    <row r="282" spans="1:32" x14ac:dyDescent="0.25">
      <c r="A282" s="44"/>
      <c r="B282" s="45"/>
      <c r="C282" s="45"/>
      <c r="D282" s="46"/>
      <c r="E282" s="46"/>
      <c r="F282" s="46"/>
      <c r="G282" s="47"/>
      <c r="H282" s="48"/>
      <c r="I282" s="49"/>
      <c r="J282" s="47"/>
      <c r="K282" s="49"/>
      <c r="L282" s="49"/>
      <c r="M282" s="47"/>
      <c r="N282" s="50"/>
      <c r="O282" s="49"/>
      <c r="P282" s="49"/>
      <c r="Q282" s="49"/>
      <c r="R282" s="49"/>
      <c r="S282" s="49"/>
      <c r="T282" s="49"/>
      <c r="U282" s="49"/>
      <c r="V282" s="49"/>
      <c r="W282" s="49"/>
      <c r="X282" s="46"/>
      <c r="Y282" s="46"/>
      <c r="Z282" s="46"/>
      <c r="AA282" s="52"/>
      <c r="AB282" s="53"/>
      <c r="AC282" s="54"/>
      <c r="AD282" s="54"/>
      <c r="AE282" s="54"/>
      <c r="AF282" s="261"/>
    </row>
    <row r="283" spans="1:32" x14ac:dyDescent="0.25">
      <c r="A283" s="44"/>
      <c r="B283" s="45"/>
      <c r="C283" s="45"/>
      <c r="D283" s="46"/>
      <c r="E283" s="46"/>
      <c r="F283" s="46"/>
      <c r="G283" s="47"/>
      <c r="H283" s="48"/>
      <c r="I283" s="49"/>
      <c r="J283" s="47"/>
      <c r="K283" s="49"/>
      <c r="L283" s="49"/>
      <c r="M283" s="47"/>
      <c r="N283" s="50"/>
      <c r="O283" s="49"/>
      <c r="P283" s="49"/>
      <c r="Q283" s="49"/>
      <c r="R283" s="49"/>
      <c r="S283" s="49"/>
      <c r="T283" s="49"/>
      <c r="U283" s="49"/>
      <c r="V283" s="49"/>
      <c r="W283" s="49"/>
      <c r="X283" s="46"/>
      <c r="Y283" s="46"/>
      <c r="Z283" s="46"/>
      <c r="AA283" s="52"/>
      <c r="AB283" s="53"/>
      <c r="AC283" s="54"/>
      <c r="AD283" s="54"/>
      <c r="AE283" s="54"/>
      <c r="AF283" s="54"/>
    </row>
    <row r="284" spans="1:32" x14ac:dyDescent="0.25">
      <c r="A284" s="60"/>
      <c r="B284" s="52"/>
      <c r="C284" s="52"/>
      <c r="D284" s="46"/>
      <c r="E284" s="52"/>
      <c r="F284" s="52"/>
      <c r="G284" s="62"/>
      <c r="H284" s="63"/>
      <c r="I284" s="64"/>
      <c r="J284" s="62"/>
      <c r="K284" s="49"/>
      <c r="L284" s="64"/>
      <c r="M284" s="62"/>
      <c r="N284" s="65"/>
      <c r="O284" s="64"/>
      <c r="P284" s="64"/>
      <c r="Q284" s="64"/>
      <c r="R284" s="64"/>
      <c r="S284" s="64"/>
      <c r="T284" s="64"/>
      <c r="U284" s="64"/>
      <c r="V284" s="64"/>
      <c r="W284" s="64"/>
      <c r="X284" s="52"/>
      <c r="Y284" s="52"/>
      <c r="Z284" s="52"/>
      <c r="AA284" s="61"/>
      <c r="AB284" s="53"/>
      <c r="AC284" s="54"/>
      <c r="AD284" s="54"/>
      <c r="AE284" s="54"/>
      <c r="AF284" s="54"/>
    </row>
    <row r="285" spans="1:32" x14ac:dyDescent="0.25">
      <c r="A285" s="60"/>
      <c r="B285" s="52"/>
      <c r="C285" s="45"/>
      <c r="D285" s="46"/>
      <c r="E285" s="46"/>
      <c r="F285" s="46"/>
      <c r="G285" s="47"/>
      <c r="H285" s="48"/>
      <c r="I285" s="49"/>
      <c r="J285" s="47"/>
      <c r="K285" s="49"/>
      <c r="L285" s="49"/>
      <c r="M285" s="47"/>
      <c r="N285" s="50"/>
      <c r="O285" s="49"/>
      <c r="P285" s="49"/>
      <c r="Q285" s="49"/>
      <c r="R285" s="49"/>
      <c r="S285" s="74"/>
      <c r="T285" s="49"/>
      <c r="U285" s="49"/>
      <c r="V285" s="49"/>
      <c r="W285" s="49"/>
      <c r="X285" s="46"/>
      <c r="Y285" s="46"/>
      <c r="Z285" s="46"/>
      <c r="AA285" s="52"/>
      <c r="AB285" s="53"/>
      <c r="AC285" s="54"/>
      <c r="AD285" s="54"/>
      <c r="AE285" s="54"/>
      <c r="AF285" s="54"/>
    </row>
    <row r="286" spans="1:32" x14ac:dyDescent="0.25">
      <c r="A286" s="44"/>
      <c r="B286" s="45"/>
      <c r="C286" s="45"/>
      <c r="D286" s="46"/>
      <c r="E286" s="46"/>
      <c r="F286" s="46"/>
      <c r="G286" s="47"/>
      <c r="H286" s="48"/>
      <c r="I286" s="49"/>
      <c r="J286" s="47"/>
      <c r="K286" s="49"/>
      <c r="L286" s="49"/>
      <c r="M286" s="47"/>
      <c r="N286" s="50"/>
      <c r="O286" s="49"/>
      <c r="P286" s="49"/>
      <c r="Q286" s="49"/>
      <c r="R286" s="49"/>
      <c r="S286" s="49"/>
      <c r="T286" s="49"/>
      <c r="U286" s="49"/>
      <c r="V286" s="49"/>
      <c r="W286" s="49"/>
      <c r="X286" s="46"/>
      <c r="Y286" s="46"/>
      <c r="Z286" s="46"/>
      <c r="AA286" s="52"/>
      <c r="AB286" s="53"/>
      <c r="AC286" s="54"/>
      <c r="AD286" s="54"/>
      <c r="AE286" s="54"/>
      <c r="AF286" s="54"/>
    </row>
    <row r="287" spans="1:32" x14ac:dyDescent="0.25">
      <c r="A287" s="44"/>
      <c r="B287" s="45"/>
      <c r="C287" s="45"/>
      <c r="D287" s="46"/>
      <c r="E287" s="46"/>
      <c r="F287" s="46"/>
      <c r="G287" s="47"/>
      <c r="H287" s="48"/>
      <c r="I287" s="49"/>
      <c r="J287" s="47"/>
      <c r="K287" s="49"/>
      <c r="L287" s="49"/>
      <c r="M287" s="47"/>
      <c r="N287" s="50"/>
      <c r="O287" s="49"/>
      <c r="P287" s="49"/>
      <c r="Q287" s="49"/>
      <c r="R287" s="49"/>
      <c r="S287" s="49"/>
      <c r="T287" s="49"/>
      <c r="U287" s="49"/>
      <c r="V287" s="49"/>
      <c r="W287" s="49"/>
      <c r="X287" s="46"/>
      <c r="Y287" s="46"/>
      <c r="Z287" s="46"/>
      <c r="AA287" s="52"/>
      <c r="AB287" s="53"/>
      <c r="AC287" s="54"/>
      <c r="AD287" s="54"/>
      <c r="AE287" s="54"/>
      <c r="AF287" s="54"/>
    </row>
    <row r="288" spans="1:32" x14ac:dyDescent="0.25">
      <c r="A288" s="44"/>
      <c r="B288" s="45"/>
      <c r="C288" s="45"/>
      <c r="D288" s="46"/>
      <c r="E288" s="46"/>
      <c r="F288" s="46"/>
      <c r="G288" s="47"/>
      <c r="H288" s="48"/>
      <c r="I288" s="49"/>
      <c r="J288" s="47"/>
      <c r="K288" s="49"/>
      <c r="L288" s="49"/>
      <c r="M288" s="47"/>
      <c r="N288" s="50"/>
      <c r="O288" s="49"/>
      <c r="P288" s="49"/>
      <c r="Q288" s="49"/>
      <c r="R288" s="49"/>
      <c r="S288" s="74"/>
      <c r="T288" s="49"/>
      <c r="U288" s="49"/>
      <c r="V288" s="49"/>
      <c r="W288" s="49"/>
      <c r="X288" s="46"/>
      <c r="Y288" s="46"/>
      <c r="Z288" s="46"/>
      <c r="AA288" s="52"/>
      <c r="AB288" s="53"/>
      <c r="AC288" s="54"/>
      <c r="AD288" s="54"/>
      <c r="AE288" s="54"/>
      <c r="AF288" s="54"/>
    </row>
    <row r="289" spans="1:32" x14ac:dyDescent="0.25">
      <c r="A289" s="44"/>
      <c r="B289" s="45"/>
      <c r="C289" s="45"/>
      <c r="D289" s="46"/>
      <c r="E289" s="46"/>
      <c r="F289" s="46"/>
      <c r="G289" s="47"/>
      <c r="H289" s="48"/>
      <c r="I289" s="49"/>
      <c r="J289" s="47"/>
      <c r="K289" s="49"/>
      <c r="L289" s="49"/>
      <c r="M289" s="47"/>
      <c r="N289" s="50"/>
      <c r="O289" s="49"/>
      <c r="P289" s="49"/>
      <c r="Q289" s="49"/>
      <c r="R289" s="49"/>
      <c r="S289" s="49"/>
      <c r="T289" s="49"/>
      <c r="U289" s="49"/>
      <c r="V289" s="49"/>
      <c r="W289" s="49"/>
      <c r="X289" s="46"/>
      <c r="Y289" s="46"/>
      <c r="Z289" s="46"/>
      <c r="AA289" s="52"/>
      <c r="AB289" s="53"/>
      <c r="AC289" s="54"/>
      <c r="AD289" s="54"/>
      <c r="AE289" s="54"/>
      <c r="AF289" s="54"/>
    </row>
    <row r="290" spans="1:32" x14ac:dyDescent="0.25">
      <c r="A290" s="44"/>
      <c r="B290" s="45"/>
      <c r="C290" s="45"/>
      <c r="D290" s="46"/>
      <c r="E290" s="46"/>
      <c r="F290" s="46"/>
      <c r="G290" s="47"/>
      <c r="H290" s="48"/>
      <c r="I290" s="49"/>
      <c r="J290" s="47"/>
      <c r="K290" s="49"/>
      <c r="L290" s="49"/>
      <c r="M290" s="47"/>
      <c r="N290" s="50"/>
      <c r="O290" s="49"/>
      <c r="P290" s="49"/>
      <c r="Q290" s="49"/>
      <c r="R290" s="49"/>
      <c r="S290" s="49"/>
      <c r="T290" s="49"/>
      <c r="U290" s="49"/>
      <c r="V290" s="49"/>
      <c r="W290" s="49"/>
      <c r="X290" s="46"/>
      <c r="Y290" s="46"/>
      <c r="Z290" s="46"/>
      <c r="AA290" s="61"/>
      <c r="AB290" s="53"/>
      <c r="AC290" s="54"/>
      <c r="AD290" s="54"/>
      <c r="AE290" s="54"/>
      <c r="AF290" s="54"/>
    </row>
    <row r="291" spans="1:32" x14ac:dyDescent="0.25">
      <c r="A291" s="55"/>
      <c r="B291" s="46"/>
      <c r="C291" s="46"/>
      <c r="D291" s="46"/>
      <c r="E291" s="46"/>
      <c r="F291" s="46"/>
      <c r="G291" s="47"/>
      <c r="H291" s="48"/>
      <c r="I291" s="49"/>
      <c r="J291" s="47"/>
      <c r="K291" s="49"/>
      <c r="L291" s="49"/>
      <c r="M291" s="47"/>
      <c r="N291" s="50"/>
      <c r="O291" s="49"/>
      <c r="P291" s="49"/>
      <c r="Q291" s="49"/>
      <c r="R291" s="49"/>
      <c r="S291" s="49"/>
      <c r="T291" s="49"/>
      <c r="U291" s="49"/>
      <c r="V291" s="49"/>
      <c r="W291" s="49"/>
      <c r="X291" s="46"/>
      <c r="Y291" s="46"/>
      <c r="Z291" s="46"/>
      <c r="AA291" s="52"/>
      <c r="AB291" s="53"/>
      <c r="AC291" s="54"/>
      <c r="AD291" s="54"/>
      <c r="AE291" s="54"/>
      <c r="AF291" s="261"/>
    </row>
    <row r="292" spans="1:32" x14ac:dyDescent="0.25">
      <c r="A292" s="44"/>
      <c r="B292" s="45"/>
      <c r="C292" s="45"/>
      <c r="D292" s="46"/>
      <c r="E292" s="46"/>
      <c r="F292" s="46"/>
      <c r="G292" s="47"/>
      <c r="H292" s="48"/>
      <c r="I292" s="49"/>
      <c r="J292" s="47"/>
      <c r="K292" s="49"/>
      <c r="L292" s="49"/>
      <c r="M292" s="47"/>
      <c r="N292" s="50"/>
      <c r="O292" s="49"/>
      <c r="P292" s="49"/>
      <c r="Q292" s="49"/>
      <c r="R292" s="49"/>
      <c r="S292" s="49"/>
      <c r="T292" s="49"/>
      <c r="U292" s="49"/>
      <c r="V292" s="49"/>
      <c r="W292" s="49"/>
      <c r="X292" s="46"/>
      <c r="Y292" s="46"/>
      <c r="Z292" s="46"/>
      <c r="AA292" s="52"/>
      <c r="AB292" s="53"/>
      <c r="AC292" s="54"/>
      <c r="AD292" s="54"/>
      <c r="AE292" s="54"/>
      <c r="AF292" s="261"/>
    </row>
    <row r="293" spans="1:32" x14ac:dyDescent="0.25">
      <c r="A293" s="44"/>
      <c r="B293" s="45"/>
      <c r="C293" s="45"/>
      <c r="D293" s="46"/>
      <c r="E293" s="46"/>
      <c r="F293" s="46"/>
      <c r="G293" s="47"/>
      <c r="H293" s="48"/>
      <c r="I293" s="49"/>
      <c r="J293" s="47"/>
      <c r="K293" s="49"/>
      <c r="L293" s="49"/>
      <c r="M293" s="47"/>
      <c r="N293" s="50"/>
      <c r="O293" s="49"/>
      <c r="P293" s="49"/>
      <c r="Q293" s="49"/>
      <c r="R293" s="49"/>
      <c r="S293" s="49"/>
      <c r="T293" s="49"/>
      <c r="U293" s="49"/>
      <c r="V293" s="49"/>
      <c r="W293" s="49"/>
      <c r="X293" s="46"/>
      <c r="Y293" s="46"/>
      <c r="Z293" s="46"/>
      <c r="AA293" s="52"/>
      <c r="AB293" s="53"/>
      <c r="AC293" s="54"/>
      <c r="AD293" s="54"/>
      <c r="AE293" s="54"/>
      <c r="AF293" s="54"/>
    </row>
    <row r="294" spans="1:32" x14ac:dyDescent="0.25">
      <c r="A294" s="44"/>
      <c r="B294" s="45"/>
      <c r="C294" s="45"/>
      <c r="D294" s="46"/>
      <c r="E294" s="46"/>
      <c r="F294" s="46"/>
      <c r="G294" s="47"/>
      <c r="H294" s="48"/>
      <c r="I294" s="49"/>
      <c r="J294" s="47"/>
      <c r="K294" s="49"/>
      <c r="L294" s="49"/>
      <c r="M294" s="47"/>
      <c r="N294" s="50"/>
      <c r="O294" s="49"/>
      <c r="P294" s="49"/>
      <c r="Q294" s="49"/>
      <c r="R294" s="49"/>
      <c r="S294" s="49"/>
      <c r="T294" s="49"/>
      <c r="U294" s="49"/>
      <c r="V294" s="49"/>
      <c r="W294" s="49"/>
      <c r="X294" s="46"/>
      <c r="Y294" s="46"/>
      <c r="Z294" s="46"/>
      <c r="AA294" s="52"/>
      <c r="AB294" s="53"/>
      <c r="AC294" s="54"/>
      <c r="AD294" s="54"/>
      <c r="AE294" s="54"/>
      <c r="AF294" s="54"/>
    </row>
    <row r="295" spans="1:32" x14ac:dyDescent="0.25">
      <c r="A295" s="44"/>
      <c r="B295" s="45"/>
      <c r="C295" s="45"/>
      <c r="D295" s="46"/>
      <c r="E295" s="46"/>
      <c r="F295" s="46"/>
      <c r="G295" s="47"/>
      <c r="H295" s="48"/>
      <c r="I295" s="49"/>
      <c r="J295" s="47"/>
      <c r="K295" s="49"/>
      <c r="L295" s="49"/>
      <c r="M295" s="47"/>
      <c r="N295" s="50"/>
      <c r="O295" s="49"/>
      <c r="P295" s="49"/>
      <c r="Q295" s="49"/>
      <c r="R295" s="49"/>
      <c r="S295" s="49"/>
      <c r="T295" s="49"/>
      <c r="U295" s="49"/>
      <c r="V295" s="49"/>
      <c r="W295" s="49"/>
      <c r="X295" s="46"/>
      <c r="Y295" s="46"/>
      <c r="Z295" s="46"/>
      <c r="AA295" s="52"/>
      <c r="AB295" s="53"/>
      <c r="AC295" s="54"/>
      <c r="AD295" s="54"/>
      <c r="AE295" s="54"/>
      <c r="AF295" s="54"/>
    </row>
    <row r="296" spans="1:32" x14ac:dyDescent="0.25">
      <c r="A296" s="44"/>
      <c r="B296" s="45"/>
      <c r="C296" s="45"/>
      <c r="D296" s="46"/>
      <c r="E296" s="46"/>
      <c r="F296" s="46"/>
      <c r="G296" s="47"/>
      <c r="H296" s="48"/>
      <c r="I296" s="49"/>
      <c r="J296" s="47"/>
      <c r="K296" s="49"/>
      <c r="L296" s="49"/>
      <c r="M296" s="47"/>
      <c r="N296" s="50"/>
      <c r="O296" s="49"/>
      <c r="P296" s="49"/>
      <c r="Q296" s="49"/>
      <c r="R296" s="49"/>
      <c r="S296" s="49"/>
      <c r="T296" s="49"/>
      <c r="U296" s="49"/>
      <c r="V296" s="49"/>
      <c r="W296" s="49"/>
      <c r="X296" s="46"/>
      <c r="Y296" s="46"/>
      <c r="Z296" s="46"/>
      <c r="AA296" s="52"/>
      <c r="AB296" s="53"/>
      <c r="AC296" s="54"/>
      <c r="AD296" s="54"/>
      <c r="AE296" s="54"/>
      <c r="AF296" s="54"/>
    </row>
    <row r="297" spans="1:32" x14ac:dyDescent="0.25">
      <c r="A297" s="44"/>
      <c r="B297" s="45"/>
      <c r="C297" s="45"/>
      <c r="D297" s="46"/>
      <c r="E297" s="46"/>
      <c r="F297" s="46"/>
      <c r="G297" s="47"/>
      <c r="H297" s="48"/>
      <c r="I297" s="49"/>
      <c r="J297" s="47"/>
      <c r="K297" s="49"/>
      <c r="L297" s="49"/>
      <c r="M297" s="47"/>
      <c r="N297" s="50"/>
      <c r="O297" s="49"/>
      <c r="P297" s="49"/>
      <c r="Q297" s="49"/>
      <c r="R297" s="49"/>
      <c r="S297" s="49"/>
      <c r="T297" s="49"/>
      <c r="U297" s="49"/>
      <c r="V297" s="49"/>
      <c r="W297" s="49"/>
      <c r="X297" s="46"/>
      <c r="Y297" s="46"/>
      <c r="Z297" s="46"/>
      <c r="AA297" s="52"/>
      <c r="AB297" s="53"/>
      <c r="AC297" s="54"/>
      <c r="AD297" s="54"/>
      <c r="AE297" s="54"/>
      <c r="AF297" s="261"/>
    </row>
    <row r="298" spans="1:32" x14ac:dyDescent="0.25">
      <c r="A298" s="44"/>
      <c r="B298" s="45"/>
      <c r="C298" s="45"/>
      <c r="D298" s="46"/>
      <c r="E298" s="46"/>
      <c r="F298" s="46"/>
      <c r="G298" s="47"/>
      <c r="H298" s="48"/>
      <c r="I298" s="49"/>
      <c r="J298" s="47"/>
      <c r="K298" s="49"/>
      <c r="L298" s="49"/>
      <c r="M298" s="47"/>
      <c r="N298" s="50"/>
      <c r="O298" s="49"/>
      <c r="P298" s="49"/>
      <c r="Q298" s="49"/>
      <c r="R298" s="49"/>
      <c r="S298" s="49"/>
      <c r="T298" s="49"/>
      <c r="U298" s="49"/>
      <c r="V298" s="49"/>
      <c r="W298" s="49"/>
      <c r="X298" s="46"/>
      <c r="Y298" s="46"/>
      <c r="Z298" s="46"/>
      <c r="AA298" s="52"/>
      <c r="AB298" s="53"/>
      <c r="AC298" s="54"/>
      <c r="AD298" s="54"/>
      <c r="AE298" s="54"/>
      <c r="AF298" s="54"/>
    </row>
    <row r="299" spans="1:32" x14ac:dyDescent="0.25">
      <c r="A299" s="44"/>
      <c r="B299" s="45"/>
      <c r="C299" s="45"/>
      <c r="D299" s="46"/>
      <c r="E299" s="46"/>
      <c r="F299" s="46"/>
      <c r="G299" s="47"/>
      <c r="H299" s="48"/>
      <c r="I299" s="49"/>
      <c r="J299" s="47"/>
      <c r="K299" s="49"/>
      <c r="L299" s="49"/>
      <c r="M299" s="47"/>
      <c r="N299" s="50"/>
      <c r="O299" s="49"/>
      <c r="P299" s="49"/>
      <c r="Q299" s="49"/>
      <c r="R299" s="49"/>
      <c r="S299" s="49"/>
      <c r="T299" s="49"/>
      <c r="U299" s="49"/>
      <c r="V299" s="49"/>
      <c r="W299" s="49"/>
      <c r="X299" s="46"/>
      <c r="Y299" s="46"/>
      <c r="Z299" s="46"/>
      <c r="AA299" s="52"/>
      <c r="AB299" s="53"/>
      <c r="AC299" s="54"/>
      <c r="AD299" s="54"/>
      <c r="AE299" s="54"/>
      <c r="AF299" s="261"/>
    </row>
    <row r="300" spans="1:32" x14ac:dyDescent="0.25">
      <c r="A300" s="44"/>
      <c r="B300" s="45"/>
      <c r="C300" s="45"/>
      <c r="D300" s="46"/>
      <c r="E300" s="46"/>
      <c r="F300" s="46"/>
      <c r="G300" s="47"/>
      <c r="H300" s="48"/>
      <c r="I300" s="49"/>
      <c r="J300" s="47"/>
      <c r="K300" s="49"/>
      <c r="L300" s="49"/>
      <c r="M300" s="47"/>
      <c r="N300" s="50"/>
      <c r="O300" s="49"/>
      <c r="P300" s="49"/>
      <c r="Q300" s="49"/>
      <c r="R300" s="49"/>
      <c r="S300" s="49"/>
      <c r="T300" s="49"/>
      <c r="U300" s="49"/>
      <c r="V300" s="49"/>
      <c r="W300" s="49"/>
      <c r="X300" s="46"/>
      <c r="Y300" s="46"/>
      <c r="Z300" s="46"/>
      <c r="AA300" s="61"/>
      <c r="AB300" s="53"/>
      <c r="AC300" s="54"/>
      <c r="AD300" s="54"/>
      <c r="AE300" s="54"/>
      <c r="AF300" s="54"/>
    </row>
    <row r="301" spans="1:32" x14ac:dyDescent="0.25">
      <c r="A301" s="44"/>
      <c r="B301" s="45"/>
      <c r="C301" s="45"/>
      <c r="D301" s="46"/>
      <c r="E301" s="46"/>
      <c r="F301" s="46"/>
      <c r="G301" s="47"/>
      <c r="H301" s="48"/>
      <c r="I301" s="49"/>
      <c r="J301" s="47"/>
      <c r="K301" s="49"/>
      <c r="L301" s="49"/>
      <c r="M301" s="47"/>
      <c r="N301" s="50"/>
      <c r="O301" s="49"/>
      <c r="P301" s="49"/>
      <c r="Q301" s="49"/>
      <c r="R301" s="49"/>
      <c r="S301" s="49"/>
      <c r="T301" s="49"/>
      <c r="U301" s="49"/>
      <c r="V301" s="49"/>
      <c r="W301" s="49"/>
      <c r="X301" s="46"/>
      <c r="Y301" s="46"/>
      <c r="Z301" s="46"/>
      <c r="AA301" s="52"/>
      <c r="AB301" s="53"/>
      <c r="AC301" s="54"/>
      <c r="AD301" s="54"/>
      <c r="AE301" s="54"/>
      <c r="AF301" s="261"/>
    </row>
    <row r="302" spans="1:32" x14ac:dyDescent="0.25">
      <c r="A302" s="44"/>
      <c r="B302" s="45"/>
      <c r="C302" s="45"/>
      <c r="D302" s="46"/>
      <c r="E302" s="46"/>
      <c r="F302" s="46"/>
      <c r="G302" s="47"/>
      <c r="H302" s="48"/>
      <c r="I302" s="49"/>
      <c r="J302" s="47"/>
      <c r="K302" s="49"/>
      <c r="L302" s="49"/>
      <c r="M302" s="47"/>
      <c r="N302" s="50"/>
      <c r="O302" s="49"/>
      <c r="P302" s="49"/>
      <c r="Q302" s="49"/>
      <c r="R302" s="49"/>
      <c r="S302" s="49"/>
      <c r="T302" s="49"/>
      <c r="U302" s="49"/>
      <c r="V302" s="49"/>
      <c r="W302" s="49"/>
      <c r="X302" s="46"/>
      <c r="Y302" s="46"/>
      <c r="Z302" s="46"/>
      <c r="AA302" s="52"/>
      <c r="AB302" s="53"/>
      <c r="AC302" s="54"/>
      <c r="AD302" s="54"/>
      <c r="AE302" s="54"/>
      <c r="AF302" s="54"/>
    </row>
    <row r="303" spans="1:32" x14ac:dyDescent="0.25">
      <c r="A303" s="44"/>
      <c r="B303" s="45"/>
      <c r="C303" s="45"/>
      <c r="D303" s="46"/>
      <c r="E303" s="46"/>
      <c r="F303" s="46"/>
      <c r="G303" s="47"/>
      <c r="H303" s="48"/>
      <c r="I303" s="49"/>
      <c r="J303" s="47"/>
      <c r="K303" s="49"/>
      <c r="L303" s="49"/>
      <c r="M303" s="47"/>
      <c r="N303" s="50"/>
      <c r="O303" s="49"/>
      <c r="P303" s="49"/>
      <c r="Q303" s="49"/>
      <c r="R303" s="49"/>
      <c r="S303" s="49"/>
      <c r="T303" s="49"/>
      <c r="U303" s="49"/>
      <c r="V303" s="49"/>
      <c r="W303" s="49"/>
      <c r="X303" s="46"/>
      <c r="Y303" s="46"/>
      <c r="Z303" s="46"/>
      <c r="AA303" s="52"/>
      <c r="AB303" s="53"/>
      <c r="AC303" s="54"/>
      <c r="AD303" s="54"/>
      <c r="AE303" s="54"/>
      <c r="AF303" s="54"/>
    </row>
    <row r="304" spans="1:32" x14ac:dyDescent="0.25">
      <c r="A304" s="60"/>
      <c r="B304" s="52"/>
      <c r="C304" s="45"/>
      <c r="D304" s="46"/>
      <c r="E304" s="46"/>
      <c r="F304" s="46"/>
      <c r="G304" s="47"/>
      <c r="H304" s="48"/>
      <c r="I304" s="49"/>
      <c r="J304" s="47"/>
      <c r="K304" s="49"/>
      <c r="L304" s="49"/>
      <c r="M304" s="47"/>
      <c r="N304" s="50"/>
      <c r="O304" s="49"/>
      <c r="P304" s="49"/>
      <c r="Q304" s="49"/>
      <c r="R304" s="49"/>
      <c r="S304" s="49"/>
      <c r="T304" s="49"/>
      <c r="U304" s="49"/>
      <c r="V304" s="49"/>
      <c r="W304" s="49"/>
      <c r="X304" s="46"/>
      <c r="Y304" s="45"/>
      <c r="Z304" s="45"/>
      <c r="AA304" s="52"/>
      <c r="AB304" s="53"/>
      <c r="AC304" s="54"/>
      <c r="AD304" s="54"/>
      <c r="AE304" s="54"/>
      <c r="AF304" s="54"/>
    </row>
    <row r="305" spans="1:32" x14ac:dyDescent="0.25">
      <c r="A305" s="44"/>
      <c r="B305" s="45"/>
      <c r="C305" s="45"/>
      <c r="D305" s="46"/>
      <c r="E305" s="46"/>
      <c r="F305" s="46"/>
      <c r="G305" s="47"/>
      <c r="H305" s="48"/>
      <c r="I305" s="49"/>
      <c r="J305" s="47"/>
      <c r="K305" s="49"/>
      <c r="L305" s="49"/>
      <c r="M305" s="47"/>
      <c r="N305" s="50"/>
      <c r="O305" s="49"/>
      <c r="P305" s="49"/>
      <c r="Q305" s="49"/>
      <c r="R305" s="49"/>
      <c r="S305" s="49"/>
      <c r="T305" s="49"/>
      <c r="U305" s="49"/>
      <c r="V305" s="49"/>
      <c r="W305" s="49"/>
      <c r="X305" s="46"/>
      <c r="Y305" s="46"/>
      <c r="Z305" s="46"/>
      <c r="AA305" s="52"/>
      <c r="AB305" s="53"/>
      <c r="AC305" s="54"/>
      <c r="AD305" s="54"/>
      <c r="AE305" s="54"/>
      <c r="AF305" s="54"/>
    </row>
    <row r="306" spans="1:32" x14ac:dyDescent="0.25">
      <c r="A306" s="44"/>
      <c r="B306" s="45"/>
      <c r="C306" s="45"/>
      <c r="D306" s="46"/>
      <c r="E306" s="46"/>
      <c r="F306" s="46"/>
      <c r="G306" s="47"/>
      <c r="H306" s="48"/>
      <c r="I306" s="49"/>
      <c r="J306" s="47"/>
      <c r="K306" s="49"/>
      <c r="L306" s="49"/>
      <c r="M306" s="47"/>
      <c r="N306" s="50"/>
      <c r="O306" s="49"/>
      <c r="P306" s="49"/>
      <c r="Q306" s="49"/>
      <c r="R306" s="49"/>
      <c r="S306" s="49"/>
      <c r="T306" s="49"/>
      <c r="U306" s="49"/>
      <c r="V306" s="49"/>
      <c r="W306" s="49"/>
      <c r="X306" s="46"/>
      <c r="Y306" s="46"/>
      <c r="Z306" s="46"/>
      <c r="AA306" s="52"/>
      <c r="AB306" s="53"/>
      <c r="AC306" s="54"/>
      <c r="AD306" s="54"/>
      <c r="AE306" s="54"/>
      <c r="AF306" s="54"/>
    </row>
    <row r="307" spans="1:32" x14ac:dyDescent="0.25">
      <c r="A307" s="44"/>
      <c r="B307" s="45"/>
      <c r="C307" s="45"/>
      <c r="D307" s="46"/>
      <c r="E307" s="46"/>
      <c r="F307" s="46"/>
      <c r="G307" s="47"/>
      <c r="H307" s="48"/>
      <c r="I307" s="49"/>
      <c r="J307" s="47"/>
      <c r="K307" s="49"/>
      <c r="L307" s="49"/>
      <c r="M307" s="47"/>
      <c r="N307" s="50"/>
      <c r="O307" s="49"/>
      <c r="P307" s="49"/>
      <c r="Q307" s="49"/>
      <c r="R307" s="49"/>
      <c r="S307" s="49"/>
      <c r="T307" s="49"/>
      <c r="U307" s="49"/>
      <c r="V307" s="49"/>
      <c r="W307" s="49"/>
      <c r="X307" s="46"/>
      <c r="Y307" s="46"/>
      <c r="Z307" s="46"/>
      <c r="AA307" s="52"/>
      <c r="AB307" s="53"/>
      <c r="AC307" s="54"/>
      <c r="AD307" s="54"/>
      <c r="AE307" s="54"/>
      <c r="AF307" s="54"/>
    </row>
    <row r="308" spans="1:32" x14ac:dyDescent="0.25">
      <c r="A308" s="44"/>
      <c r="B308" s="45"/>
      <c r="C308" s="45"/>
      <c r="D308" s="46"/>
      <c r="E308" s="46"/>
      <c r="F308" s="46"/>
      <c r="G308" s="47"/>
      <c r="H308" s="48"/>
      <c r="I308" s="49"/>
      <c r="J308" s="47"/>
      <c r="K308" s="49"/>
      <c r="L308" s="49"/>
      <c r="M308" s="47"/>
      <c r="N308" s="50"/>
      <c r="O308" s="49"/>
      <c r="P308" s="49"/>
      <c r="Q308" s="49"/>
      <c r="R308" s="49"/>
      <c r="S308" s="49"/>
      <c r="T308" s="49"/>
      <c r="U308" s="49"/>
      <c r="V308" s="49"/>
      <c r="W308" s="49"/>
      <c r="X308" s="46"/>
      <c r="Y308" s="46"/>
      <c r="Z308" s="46"/>
      <c r="AA308" s="52"/>
      <c r="AB308" s="53"/>
      <c r="AC308" s="54"/>
      <c r="AD308" s="54"/>
      <c r="AE308" s="54"/>
      <c r="AF308" s="54"/>
    </row>
    <row r="309" spans="1:32" x14ac:dyDescent="0.25">
      <c r="A309" s="44"/>
      <c r="B309" s="45"/>
      <c r="C309" s="45"/>
      <c r="D309" s="46"/>
      <c r="E309" s="46"/>
      <c r="F309" s="46"/>
      <c r="G309" s="47"/>
      <c r="H309" s="48"/>
      <c r="I309" s="49"/>
      <c r="J309" s="47"/>
      <c r="K309" s="49"/>
      <c r="L309" s="49"/>
      <c r="M309" s="47"/>
      <c r="N309" s="50"/>
      <c r="O309" s="49"/>
      <c r="P309" s="49"/>
      <c r="Q309" s="49"/>
      <c r="R309" s="49"/>
      <c r="S309" s="49"/>
      <c r="T309" s="49"/>
      <c r="U309" s="49"/>
      <c r="V309" s="49"/>
      <c r="W309" s="49"/>
      <c r="X309" s="46"/>
      <c r="Y309" s="46"/>
      <c r="Z309" s="46"/>
      <c r="AA309" s="52"/>
      <c r="AB309" s="53"/>
      <c r="AC309" s="54"/>
      <c r="AD309" s="54"/>
      <c r="AE309" s="54"/>
      <c r="AF309" s="54"/>
    </row>
    <row r="310" spans="1:32" x14ac:dyDescent="0.25">
      <c r="A310" s="44"/>
      <c r="B310" s="45"/>
      <c r="C310" s="45"/>
      <c r="D310" s="46"/>
      <c r="E310" s="46"/>
      <c r="F310" s="46"/>
      <c r="G310" s="47"/>
      <c r="H310" s="48"/>
      <c r="I310" s="49"/>
      <c r="J310" s="47"/>
      <c r="K310" s="49"/>
      <c r="L310" s="49"/>
      <c r="M310" s="47"/>
      <c r="N310" s="50"/>
      <c r="O310" s="49"/>
      <c r="P310" s="49"/>
      <c r="Q310" s="49"/>
      <c r="R310" s="49"/>
      <c r="S310" s="49"/>
      <c r="T310" s="49"/>
      <c r="U310" s="49"/>
      <c r="V310" s="49"/>
      <c r="W310" s="49"/>
      <c r="X310" s="46"/>
      <c r="Y310" s="46"/>
      <c r="Z310" s="46"/>
      <c r="AA310" s="52"/>
      <c r="AB310" s="53"/>
      <c r="AC310" s="54"/>
      <c r="AD310" s="54"/>
      <c r="AE310" s="54"/>
      <c r="AF310" s="54"/>
    </row>
    <row r="311" spans="1:32" x14ac:dyDescent="0.25">
      <c r="A311" s="44"/>
      <c r="B311" s="45"/>
      <c r="C311" s="45"/>
      <c r="D311" s="46"/>
      <c r="E311" s="46"/>
      <c r="F311" s="46"/>
      <c r="G311" s="47"/>
      <c r="H311" s="48"/>
      <c r="I311" s="49"/>
      <c r="J311" s="47"/>
      <c r="K311" s="49"/>
      <c r="L311" s="49"/>
      <c r="M311" s="47"/>
      <c r="N311" s="50"/>
      <c r="O311" s="49"/>
      <c r="P311" s="49"/>
      <c r="Q311" s="49"/>
      <c r="R311" s="49"/>
      <c r="S311" s="49"/>
      <c r="T311" s="49"/>
      <c r="U311" s="49"/>
      <c r="V311" s="49"/>
      <c r="W311" s="49"/>
      <c r="X311" s="46"/>
      <c r="Y311" s="46"/>
      <c r="Z311" s="46"/>
      <c r="AA311" s="52"/>
      <c r="AB311" s="53"/>
      <c r="AC311" s="54"/>
      <c r="AD311" s="54"/>
      <c r="AE311" s="54"/>
      <c r="AF311" s="54"/>
    </row>
    <row r="312" spans="1:32" x14ac:dyDescent="0.25">
      <c r="A312" s="44"/>
      <c r="B312" s="45"/>
      <c r="C312" s="45"/>
      <c r="D312" s="46"/>
      <c r="E312" s="46"/>
      <c r="F312" s="46"/>
      <c r="G312" s="47"/>
      <c r="H312" s="48"/>
      <c r="I312" s="49"/>
      <c r="J312" s="47"/>
      <c r="K312" s="49"/>
      <c r="L312" s="49"/>
      <c r="M312" s="47"/>
      <c r="N312" s="50"/>
      <c r="O312" s="49"/>
      <c r="P312" s="49"/>
      <c r="Q312" s="49"/>
      <c r="R312" s="49"/>
      <c r="S312" s="49"/>
      <c r="T312" s="49"/>
      <c r="U312" s="49"/>
      <c r="V312" s="49"/>
      <c r="W312" s="49"/>
      <c r="X312" s="46"/>
      <c r="Y312" s="46"/>
      <c r="Z312" s="46"/>
      <c r="AA312" s="52"/>
      <c r="AB312" s="53"/>
      <c r="AC312" s="54"/>
      <c r="AD312" s="54"/>
      <c r="AE312" s="54"/>
      <c r="AF312" s="54"/>
    </row>
    <row r="313" spans="1:32" x14ac:dyDescent="0.25">
      <c r="A313" s="44"/>
      <c r="B313" s="45"/>
      <c r="C313" s="45"/>
      <c r="D313" s="46"/>
      <c r="E313" s="46"/>
      <c r="F313" s="46"/>
      <c r="G313" s="47"/>
      <c r="H313" s="48"/>
      <c r="I313" s="49"/>
      <c r="J313" s="47"/>
      <c r="K313" s="49"/>
      <c r="L313" s="49"/>
      <c r="M313" s="47"/>
      <c r="N313" s="50"/>
      <c r="O313" s="49"/>
      <c r="P313" s="49"/>
      <c r="Q313" s="49"/>
      <c r="R313" s="49"/>
      <c r="S313" s="49"/>
      <c r="T313" s="49"/>
      <c r="U313" s="49"/>
      <c r="V313" s="49"/>
      <c r="W313" s="49"/>
      <c r="X313" s="46"/>
      <c r="Y313" s="46"/>
      <c r="Z313" s="46"/>
      <c r="AA313" s="52"/>
      <c r="AB313" s="53"/>
      <c r="AC313" s="54"/>
      <c r="AD313" s="54"/>
      <c r="AE313" s="54"/>
      <c r="AF313" s="54"/>
    </row>
    <row r="314" spans="1:32" x14ac:dyDescent="0.25">
      <c r="A314" s="44"/>
      <c r="B314" s="45"/>
      <c r="C314" s="56"/>
      <c r="D314" s="46"/>
      <c r="E314" s="46"/>
      <c r="F314" s="46"/>
      <c r="G314" s="47"/>
      <c r="H314" s="48"/>
      <c r="I314" s="49"/>
      <c r="J314" s="47"/>
      <c r="K314" s="49"/>
      <c r="L314" s="49"/>
      <c r="M314" s="47"/>
      <c r="N314" s="50"/>
      <c r="O314" s="49"/>
      <c r="P314" s="49"/>
      <c r="Q314" s="49"/>
      <c r="R314" s="49"/>
      <c r="S314" s="49"/>
      <c r="T314" s="49"/>
      <c r="U314" s="49"/>
      <c r="V314" s="49"/>
      <c r="W314" s="49"/>
      <c r="X314" s="46"/>
      <c r="Y314" s="46"/>
      <c r="Z314" s="46"/>
      <c r="AA314" s="52"/>
      <c r="AB314" s="53"/>
      <c r="AC314" s="54"/>
      <c r="AD314" s="54"/>
      <c r="AE314" s="54"/>
      <c r="AF314" s="54"/>
    </row>
    <row r="315" spans="1:32" x14ac:dyDescent="0.25">
      <c r="A315" s="44"/>
      <c r="B315" s="45"/>
      <c r="C315" s="45"/>
      <c r="D315" s="46"/>
      <c r="E315" s="46"/>
      <c r="F315" s="46"/>
      <c r="G315" s="47"/>
      <c r="H315" s="48"/>
      <c r="I315" s="49"/>
      <c r="J315" s="47"/>
      <c r="K315" s="49"/>
      <c r="L315" s="49"/>
      <c r="M315" s="47"/>
      <c r="N315" s="50"/>
      <c r="O315" s="49"/>
      <c r="P315" s="49"/>
      <c r="Q315" s="49"/>
      <c r="R315" s="49"/>
      <c r="S315" s="49"/>
      <c r="T315" s="49"/>
      <c r="U315" s="49"/>
      <c r="V315" s="49"/>
      <c r="W315" s="49"/>
      <c r="X315" s="46"/>
      <c r="Y315" s="46"/>
      <c r="Z315" s="46"/>
      <c r="AA315" s="52"/>
      <c r="AB315" s="53"/>
      <c r="AC315" s="54"/>
      <c r="AD315" s="54"/>
      <c r="AE315" s="54"/>
      <c r="AF315" s="54"/>
    </row>
    <row r="316" spans="1:32" x14ac:dyDescent="0.25">
      <c r="A316" s="44"/>
      <c r="B316" s="45"/>
      <c r="C316" s="45"/>
      <c r="D316" s="46"/>
      <c r="E316" s="46"/>
      <c r="F316" s="46"/>
      <c r="G316" s="47"/>
      <c r="H316" s="48"/>
      <c r="I316" s="49"/>
      <c r="J316" s="47"/>
      <c r="K316" s="49"/>
      <c r="L316" s="49"/>
      <c r="M316" s="47"/>
      <c r="N316" s="50"/>
      <c r="O316" s="49"/>
      <c r="P316" s="49"/>
      <c r="Q316" s="49"/>
      <c r="R316" s="49"/>
      <c r="S316" s="49"/>
      <c r="T316" s="49"/>
      <c r="U316" s="49"/>
      <c r="V316" s="49"/>
      <c r="W316" s="49"/>
      <c r="X316" s="46"/>
      <c r="Y316" s="46"/>
      <c r="Z316" s="46"/>
      <c r="AA316" s="52"/>
      <c r="AB316" s="53"/>
      <c r="AC316" s="54"/>
      <c r="AD316" s="54"/>
      <c r="AE316" s="54"/>
      <c r="AF316" s="54"/>
    </row>
    <row r="317" spans="1:32" x14ac:dyDescent="0.25">
      <c r="A317" s="44"/>
      <c r="B317" s="45"/>
      <c r="C317" s="45"/>
      <c r="D317" s="46"/>
      <c r="E317" s="46"/>
      <c r="F317" s="46"/>
      <c r="G317" s="47"/>
      <c r="H317" s="48"/>
      <c r="I317" s="49"/>
      <c r="J317" s="47"/>
      <c r="K317" s="49"/>
      <c r="L317" s="49"/>
      <c r="M317" s="47"/>
      <c r="N317" s="50"/>
      <c r="O317" s="49"/>
      <c r="P317" s="49"/>
      <c r="Q317" s="49"/>
      <c r="R317" s="49"/>
      <c r="S317" s="49"/>
      <c r="T317" s="49"/>
      <c r="U317" s="49"/>
      <c r="V317" s="49"/>
      <c r="W317" s="49"/>
      <c r="X317" s="46"/>
      <c r="Y317" s="46"/>
      <c r="Z317" s="46"/>
      <c r="AA317" s="52"/>
      <c r="AB317" s="53"/>
      <c r="AC317" s="54"/>
      <c r="AD317" s="54"/>
      <c r="AE317" s="54"/>
      <c r="AF317" s="54"/>
    </row>
    <row r="318" spans="1:32" x14ac:dyDescent="0.25">
      <c r="A318" s="44"/>
      <c r="B318" s="45"/>
      <c r="C318" s="45"/>
      <c r="D318" s="46"/>
      <c r="E318" s="46"/>
      <c r="F318" s="46"/>
      <c r="G318" s="47"/>
      <c r="H318" s="48"/>
      <c r="I318" s="49"/>
      <c r="J318" s="47"/>
      <c r="K318" s="49"/>
      <c r="L318" s="49"/>
      <c r="M318" s="47"/>
      <c r="N318" s="50"/>
      <c r="O318" s="49"/>
      <c r="P318" s="49"/>
      <c r="Q318" s="49"/>
      <c r="R318" s="49"/>
      <c r="S318" s="49"/>
      <c r="T318" s="49"/>
      <c r="U318" s="49"/>
      <c r="V318" s="49"/>
      <c r="W318" s="49"/>
      <c r="X318" s="46"/>
      <c r="Y318" s="46"/>
      <c r="Z318" s="46"/>
      <c r="AA318" s="52"/>
      <c r="AB318" s="53"/>
      <c r="AC318" s="54"/>
      <c r="AD318" s="54"/>
      <c r="AE318" s="54"/>
      <c r="AF318" s="54"/>
    </row>
    <row r="319" spans="1:32" x14ac:dyDescent="0.25">
      <c r="A319" s="44"/>
      <c r="B319" s="45"/>
      <c r="C319" s="45"/>
      <c r="D319" s="46"/>
      <c r="E319" s="46"/>
      <c r="F319" s="46"/>
      <c r="G319" s="47"/>
      <c r="H319" s="48"/>
      <c r="I319" s="49"/>
      <c r="J319" s="47"/>
      <c r="K319" s="49"/>
      <c r="L319" s="49"/>
      <c r="M319" s="47"/>
      <c r="N319" s="50"/>
      <c r="O319" s="49"/>
      <c r="P319" s="49"/>
      <c r="Q319" s="49"/>
      <c r="R319" s="49"/>
      <c r="S319" s="49"/>
      <c r="T319" s="49"/>
      <c r="U319" s="49"/>
      <c r="V319" s="49"/>
      <c r="W319" s="49"/>
      <c r="X319" s="46"/>
      <c r="Y319" s="46"/>
      <c r="Z319" s="46"/>
      <c r="AA319" s="52"/>
      <c r="AB319" s="53"/>
      <c r="AC319" s="54"/>
      <c r="AD319" s="54"/>
      <c r="AE319" s="54"/>
      <c r="AF319" s="54"/>
    </row>
    <row r="320" spans="1:32" x14ac:dyDescent="0.25">
      <c r="A320" s="44"/>
      <c r="B320" s="45"/>
      <c r="C320" s="45"/>
      <c r="D320" s="46"/>
      <c r="E320" s="46"/>
      <c r="F320" s="46"/>
      <c r="G320" s="47"/>
      <c r="H320" s="48"/>
      <c r="I320" s="49"/>
      <c r="J320" s="47"/>
      <c r="K320" s="49"/>
      <c r="L320" s="49"/>
      <c r="M320" s="47"/>
      <c r="N320" s="50"/>
      <c r="O320" s="49"/>
      <c r="P320" s="49"/>
      <c r="Q320" s="49"/>
      <c r="R320" s="49"/>
      <c r="S320" s="49"/>
      <c r="T320" s="49"/>
      <c r="U320" s="49"/>
      <c r="V320" s="49"/>
      <c r="W320" s="49"/>
      <c r="X320" s="46"/>
      <c r="Y320" s="46"/>
      <c r="Z320" s="46"/>
      <c r="AA320" s="52"/>
      <c r="AB320" s="53"/>
      <c r="AC320" s="54"/>
      <c r="AD320" s="54"/>
      <c r="AE320" s="54"/>
      <c r="AF320" s="54"/>
    </row>
    <row r="321" spans="1:32" x14ac:dyDescent="0.25">
      <c r="A321" s="44"/>
      <c r="B321" s="45"/>
      <c r="C321" s="45"/>
      <c r="D321" s="46"/>
      <c r="E321" s="46"/>
      <c r="F321" s="46"/>
      <c r="G321" s="47"/>
      <c r="H321" s="48"/>
      <c r="I321" s="49"/>
      <c r="J321" s="47"/>
      <c r="K321" s="49"/>
      <c r="L321" s="49"/>
      <c r="M321" s="47"/>
      <c r="N321" s="50"/>
      <c r="O321" s="49"/>
      <c r="P321" s="49"/>
      <c r="Q321" s="49"/>
      <c r="R321" s="49"/>
      <c r="S321" s="49"/>
      <c r="T321" s="49"/>
      <c r="U321" s="49"/>
      <c r="V321" s="49"/>
      <c r="W321" s="49"/>
      <c r="X321" s="46"/>
      <c r="Y321" s="46"/>
      <c r="Z321" s="46"/>
      <c r="AA321" s="52"/>
      <c r="AB321" s="53"/>
      <c r="AC321" s="54"/>
      <c r="AD321" s="54"/>
      <c r="AE321" s="54"/>
      <c r="AF321" s="54"/>
    </row>
    <row r="322" spans="1:32" x14ac:dyDescent="0.25">
      <c r="A322" s="44"/>
      <c r="B322" s="45"/>
      <c r="C322" s="45"/>
      <c r="D322" s="46"/>
      <c r="E322" s="46"/>
      <c r="F322" s="46"/>
      <c r="G322" s="47"/>
      <c r="H322" s="48"/>
      <c r="I322" s="49"/>
      <c r="J322" s="47"/>
      <c r="K322" s="49"/>
      <c r="L322" s="49"/>
      <c r="M322" s="47"/>
      <c r="N322" s="50"/>
      <c r="O322" s="49"/>
      <c r="P322" s="49"/>
      <c r="Q322" s="49"/>
      <c r="R322" s="49"/>
      <c r="S322" s="49"/>
      <c r="T322" s="49"/>
      <c r="U322" s="49"/>
      <c r="V322" s="49"/>
      <c r="W322" s="49"/>
      <c r="X322" s="46"/>
      <c r="Y322" s="46"/>
      <c r="Z322" s="46"/>
      <c r="AA322" s="52"/>
      <c r="AB322" s="53"/>
      <c r="AC322" s="54"/>
      <c r="AD322" s="54"/>
      <c r="AE322" s="54"/>
      <c r="AF322" s="54"/>
    </row>
    <row r="323" spans="1:32" x14ac:dyDescent="0.25">
      <c r="A323" s="44"/>
      <c r="B323" s="45"/>
      <c r="C323" s="45"/>
      <c r="D323" s="46"/>
      <c r="E323" s="46"/>
      <c r="F323" s="46"/>
      <c r="G323" s="47"/>
      <c r="H323" s="48"/>
      <c r="I323" s="49"/>
      <c r="J323" s="47"/>
      <c r="K323" s="49"/>
      <c r="L323" s="49"/>
      <c r="M323" s="47"/>
      <c r="N323" s="50"/>
      <c r="O323" s="49"/>
      <c r="P323" s="49"/>
      <c r="Q323" s="49"/>
      <c r="R323" s="49"/>
      <c r="S323" s="49"/>
      <c r="T323" s="49"/>
      <c r="U323" s="49"/>
      <c r="V323" s="49"/>
      <c r="W323" s="49"/>
      <c r="X323" s="46"/>
      <c r="Y323" s="46"/>
      <c r="Z323" s="46"/>
      <c r="AA323" s="52"/>
      <c r="AB323" s="53"/>
      <c r="AC323" s="54"/>
      <c r="AD323" s="54"/>
      <c r="AE323" s="54"/>
      <c r="AF323" s="54"/>
    </row>
    <row r="324" spans="1:32" x14ac:dyDescent="0.25">
      <c r="A324" s="44"/>
      <c r="B324" s="45"/>
      <c r="C324" s="45"/>
      <c r="D324" s="46"/>
      <c r="E324" s="46"/>
      <c r="F324" s="46"/>
      <c r="G324" s="47"/>
      <c r="H324" s="48"/>
      <c r="I324" s="49"/>
      <c r="J324" s="47"/>
      <c r="K324" s="49"/>
      <c r="L324" s="49"/>
      <c r="M324" s="47"/>
      <c r="N324" s="50"/>
      <c r="O324" s="49"/>
      <c r="P324" s="49"/>
      <c r="Q324" s="49"/>
      <c r="R324" s="49"/>
      <c r="S324" s="49"/>
      <c r="T324" s="49"/>
      <c r="U324" s="49"/>
      <c r="V324" s="49"/>
      <c r="W324" s="49"/>
      <c r="X324" s="46"/>
      <c r="Y324" s="46"/>
      <c r="Z324" s="46"/>
      <c r="AA324" s="61"/>
      <c r="AB324" s="53"/>
      <c r="AC324" s="54"/>
      <c r="AD324" s="54"/>
      <c r="AE324" s="54"/>
      <c r="AF324" s="54"/>
    </row>
    <row r="325" spans="1:32" x14ac:dyDescent="0.25">
      <c r="A325" s="44"/>
      <c r="B325" s="45"/>
      <c r="C325" s="45"/>
      <c r="D325" s="46"/>
      <c r="E325" s="46"/>
      <c r="F325" s="46"/>
      <c r="G325" s="47"/>
      <c r="H325" s="48"/>
      <c r="I325" s="49"/>
      <c r="J325" s="47"/>
      <c r="K325" s="49"/>
      <c r="L325" s="49"/>
      <c r="M325" s="47"/>
      <c r="N325" s="50"/>
      <c r="O325" s="49"/>
      <c r="P325" s="49"/>
      <c r="Q325" s="49"/>
      <c r="R325" s="49"/>
      <c r="S325" s="49"/>
      <c r="T325" s="49"/>
      <c r="U325" s="49"/>
      <c r="V325" s="49"/>
      <c r="W325" s="49"/>
      <c r="X325" s="46"/>
      <c r="Y325" s="46"/>
      <c r="Z325" s="46"/>
      <c r="AA325" s="52"/>
      <c r="AB325" s="53"/>
      <c r="AC325" s="54"/>
      <c r="AD325" s="54"/>
      <c r="AE325" s="54"/>
      <c r="AF325" s="54"/>
    </row>
    <row r="326" spans="1:32" x14ac:dyDescent="0.25">
      <c r="A326" s="44"/>
      <c r="B326" s="45"/>
      <c r="C326" s="45"/>
      <c r="D326" s="46"/>
      <c r="E326" s="46"/>
      <c r="F326" s="46"/>
      <c r="G326" s="47"/>
      <c r="H326" s="48"/>
      <c r="I326" s="49"/>
      <c r="J326" s="47"/>
      <c r="K326" s="49"/>
      <c r="L326" s="49"/>
      <c r="M326" s="47"/>
      <c r="N326" s="50"/>
      <c r="O326" s="49"/>
      <c r="P326" s="49"/>
      <c r="Q326" s="49"/>
      <c r="R326" s="49"/>
      <c r="S326" s="49"/>
      <c r="T326" s="49"/>
      <c r="U326" s="49"/>
      <c r="V326" s="49"/>
      <c r="W326" s="49"/>
      <c r="X326" s="46"/>
      <c r="Y326" s="46"/>
      <c r="Z326" s="46"/>
      <c r="AA326" s="52"/>
      <c r="AB326" s="53"/>
      <c r="AC326" s="54"/>
      <c r="AD326" s="54"/>
      <c r="AE326" s="54"/>
      <c r="AF326" s="54"/>
    </row>
    <row r="327" spans="1:32" x14ac:dyDescent="0.25">
      <c r="A327" s="44"/>
      <c r="B327" s="45"/>
      <c r="C327" s="45"/>
      <c r="D327" s="46"/>
      <c r="E327" s="46"/>
      <c r="F327" s="46"/>
      <c r="G327" s="47"/>
      <c r="H327" s="48"/>
      <c r="I327" s="49"/>
      <c r="J327" s="47"/>
      <c r="K327" s="49"/>
      <c r="L327" s="49"/>
      <c r="M327" s="47"/>
      <c r="N327" s="50"/>
      <c r="O327" s="49"/>
      <c r="P327" s="49"/>
      <c r="Q327" s="49"/>
      <c r="R327" s="49"/>
      <c r="S327" s="49"/>
      <c r="T327" s="49"/>
      <c r="U327" s="49"/>
      <c r="V327" s="49"/>
      <c r="W327" s="49"/>
      <c r="X327" s="46"/>
      <c r="Y327" s="46"/>
      <c r="Z327" s="46"/>
      <c r="AA327" s="52"/>
      <c r="AB327" s="53"/>
      <c r="AC327" s="54"/>
      <c r="AD327" s="54"/>
      <c r="AE327" s="54"/>
      <c r="AF327" s="54"/>
    </row>
    <row r="328" spans="1:32" x14ac:dyDescent="0.25">
      <c r="A328" s="44"/>
      <c r="B328" s="45"/>
      <c r="C328" s="45"/>
      <c r="D328" s="46"/>
      <c r="E328" s="46"/>
      <c r="F328" s="46"/>
      <c r="G328" s="47"/>
      <c r="H328" s="48"/>
      <c r="I328" s="49"/>
      <c r="J328" s="47"/>
      <c r="K328" s="49"/>
      <c r="L328" s="49"/>
      <c r="M328" s="47"/>
      <c r="N328" s="50"/>
      <c r="O328" s="49"/>
      <c r="P328" s="49"/>
      <c r="Q328" s="49"/>
      <c r="R328" s="49"/>
      <c r="S328" s="49"/>
      <c r="T328" s="49"/>
      <c r="U328" s="49"/>
      <c r="V328" s="49"/>
      <c r="W328" s="49"/>
      <c r="X328" s="46"/>
      <c r="Y328" s="46"/>
      <c r="Z328" s="46"/>
      <c r="AA328" s="52"/>
      <c r="AB328" s="53"/>
      <c r="AC328" s="54"/>
      <c r="AD328" s="54"/>
      <c r="AE328" s="54"/>
      <c r="AF328" s="54"/>
    </row>
    <row r="329" spans="1:32" x14ac:dyDescent="0.25">
      <c r="A329" s="44"/>
      <c r="B329" s="45"/>
      <c r="C329" s="45"/>
      <c r="D329" s="46"/>
      <c r="E329" s="46"/>
      <c r="F329" s="46"/>
      <c r="G329" s="47"/>
      <c r="H329" s="48"/>
      <c r="I329" s="49"/>
      <c r="J329" s="47"/>
      <c r="K329" s="49"/>
      <c r="L329" s="49"/>
      <c r="M329" s="47"/>
      <c r="N329" s="50"/>
      <c r="O329" s="49"/>
      <c r="P329" s="49"/>
      <c r="Q329" s="49"/>
      <c r="R329" s="49"/>
      <c r="S329" s="49"/>
      <c r="T329" s="49"/>
      <c r="U329" s="49"/>
      <c r="V329" s="49"/>
      <c r="W329" s="49"/>
      <c r="X329" s="46"/>
      <c r="Y329" s="46"/>
      <c r="Z329" s="46"/>
      <c r="AA329" s="52"/>
      <c r="AB329" s="53"/>
      <c r="AC329" s="54"/>
      <c r="AD329" s="54"/>
      <c r="AE329" s="54"/>
      <c r="AF329" s="54"/>
    </row>
    <row r="330" spans="1:32" x14ac:dyDescent="0.25">
      <c r="A330" s="44"/>
      <c r="B330" s="45"/>
      <c r="C330" s="45"/>
      <c r="D330" s="46"/>
      <c r="E330" s="46"/>
      <c r="F330" s="46"/>
      <c r="G330" s="47"/>
      <c r="H330" s="48"/>
      <c r="I330" s="49"/>
      <c r="J330" s="47"/>
      <c r="K330" s="49"/>
      <c r="L330" s="49"/>
      <c r="M330" s="47"/>
      <c r="N330" s="50"/>
      <c r="O330" s="49"/>
      <c r="P330" s="49"/>
      <c r="Q330" s="49"/>
      <c r="R330" s="49"/>
      <c r="S330" s="49"/>
      <c r="T330" s="49"/>
      <c r="U330" s="49"/>
      <c r="V330" s="49"/>
      <c r="W330" s="49"/>
      <c r="X330" s="46"/>
      <c r="Y330" s="46"/>
      <c r="Z330" s="46"/>
      <c r="AA330" s="52"/>
      <c r="AB330" s="53"/>
      <c r="AC330" s="54"/>
      <c r="AD330" s="54"/>
      <c r="AE330" s="54"/>
      <c r="AF330" s="54"/>
    </row>
    <row r="331" spans="1:32" x14ac:dyDescent="0.25">
      <c r="A331" s="44"/>
      <c r="B331" s="45"/>
      <c r="C331" s="45"/>
      <c r="D331" s="46"/>
      <c r="E331" s="46"/>
      <c r="F331" s="46"/>
      <c r="G331" s="47"/>
      <c r="H331" s="48"/>
      <c r="I331" s="49"/>
      <c r="J331" s="47"/>
      <c r="K331" s="49"/>
      <c r="L331" s="49"/>
      <c r="M331" s="47"/>
      <c r="N331" s="50"/>
      <c r="O331" s="49"/>
      <c r="P331" s="49"/>
      <c r="Q331" s="49"/>
      <c r="R331" s="49"/>
      <c r="S331" s="49"/>
      <c r="T331" s="49"/>
      <c r="U331" s="49"/>
      <c r="V331" s="49"/>
      <c r="W331" s="49"/>
      <c r="X331" s="46"/>
      <c r="Y331" s="46"/>
      <c r="Z331" s="46"/>
      <c r="AA331" s="52"/>
      <c r="AB331" s="53"/>
      <c r="AC331" s="54"/>
      <c r="AD331" s="54"/>
      <c r="AE331" s="54"/>
      <c r="AF331" s="54"/>
    </row>
    <row r="332" spans="1:32" x14ac:dyDescent="0.25">
      <c r="A332" s="60"/>
      <c r="B332" s="52"/>
      <c r="C332" s="45"/>
      <c r="D332" s="46"/>
      <c r="E332" s="46"/>
      <c r="F332" s="46"/>
      <c r="G332" s="47"/>
      <c r="H332" s="48"/>
      <c r="I332" s="49"/>
      <c r="J332" s="47"/>
      <c r="K332" s="49"/>
      <c r="L332" s="49"/>
      <c r="M332" s="47"/>
      <c r="N332" s="50"/>
      <c r="O332" s="49"/>
      <c r="P332" s="49"/>
      <c r="Q332" s="49"/>
      <c r="R332" s="49"/>
      <c r="S332" s="49"/>
      <c r="T332" s="49"/>
      <c r="U332" s="49"/>
      <c r="V332" s="49"/>
      <c r="W332" s="49"/>
      <c r="X332" s="46"/>
      <c r="Y332" s="45"/>
      <c r="Z332" s="45"/>
      <c r="AA332" s="52"/>
      <c r="AB332" s="53"/>
      <c r="AC332" s="54"/>
      <c r="AD332" s="54"/>
      <c r="AE332" s="54"/>
      <c r="AF332" s="54"/>
    </row>
    <row r="333" spans="1:32" x14ac:dyDescent="0.25">
      <c r="A333" s="44"/>
      <c r="B333" s="45"/>
      <c r="C333" s="45"/>
      <c r="D333" s="20"/>
      <c r="E333" s="46"/>
      <c r="F333" s="46"/>
      <c r="G333" s="47"/>
      <c r="H333" s="48"/>
      <c r="I333" s="49"/>
      <c r="J333" s="47"/>
      <c r="K333" s="49"/>
      <c r="L333" s="49"/>
      <c r="M333" s="47"/>
      <c r="N333" s="50"/>
      <c r="O333" s="49"/>
      <c r="P333" s="49"/>
      <c r="Q333" s="49"/>
      <c r="R333" s="49"/>
      <c r="S333" s="49"/>
      <c r="T333" s="49"/>
      <c r="U333" s="49"/>
      <c r="V333" s="49"/>
      <c r="W333" s="49"/>
      <c r="X333" s="46"/>
      <c r="Y333" s="46"/>
      <c r="Z333" s="46"/>
      <c r="AA333" s="52"/>
      <c r="AB333" s="53"/>
      <c r="AC333" s="54"/>
      <c r="AD333" s="54"/>
      <c r="AE333" s="54"/>
      <c r="AF333" s="54"/>
    </row>
    <row r="334" spans="1:32" x14ac:dyDescent="0.25">
      <c r="A334" s="44"/>
      <c r="B334" s="45"/>
      <c r="C334" s="56"/>
      <c r="D334" s="46"/>
      <c r="E334" s="46"/>
      <c r="F334" s="46"/>
      <c r="G334" s="47"/>
      <c r="H334" s="48"/>
      <c r="I334" s="49"/>
      <c r="J334" s="47"/>
      <c r="K334" s="49"/>
      <c r="L334" s="49"/>
      <c r="M334" s="47"/>
      <c r="N334" s="50"/>
      <c r="O334" s="49"/>
      <c r="P334" s="49"/>
      <c r="Q334" s="49"/>
      <c r="R334" s="49"/>
      <c r="S334" s="49"/>
      <c r="T334" s="49"/>
      <c r="U334" s="49"/>
      <c r="V334" s="49"/>
      <c r="W334" s="49"/>
      <c r="X334" s="46"/>
      <c r="Y334" s="46"/>
      <c r="Z334" s="46"/>
      <c r="AA334" s="52"/>
      <c r="AB334" s="53"/>
      <c r="AC334" s="54"/>
      <c r="AD334" s="54"/>
      <c r="AE334" s="54"/>
      <c r="AF334" s="54"/>
    </row>
    <row r="335" spans="1:32" x14ac:dyDescent="0.25">
      <c r="A335" s="44"/>
      <c r="B335" s="45"/>
      <c r="C335" s="45"/>
      <c r="D335" s="46"/>
      <c r="E335" s="46"/>
      <c r="F335" s="46"/>
      <c r="G335" s="47"/>
      <c r="H335" s="48"/>
      <c r="I335" s="49"/>
      <c r="J335" s="47"/>
      <c r="K335" s="49"/>
      <c r="L335" s="49"/>
      <c r="M335" s="47"/>
      <c r="N335" s="50"/>
      <c r="O335" s="49"/>
      <c r="P335" s="49"/>
      <c r="Q335" s="49"/>
      <c r="R335" s="49"/>
      <c r="S335" s="49"/>
      <c r="T335" s="49"/>
      <c r="U335" s="49"/>
      <c r="V335" s="49"/>
      <c r="W335" s="49"/>
      <c r="X335" s="46"/>
      <c r="Y335" s="46"/>
      <c r="Z335" s="46"/>
      <c r="AA335" s="52"/>
      <c r="AB335" s="53"/>
      <c r="AC335" s="54"/>
      <c r="AD335" s="54"/>
      <c r="AE335" s="54"/>
      <c r="AF335" s="54"/>
    </row>
    <row r="336" spans="1:32" x14ac:dyDescent="0.25">
      <c r="A336" s="44"/>
      <c r="B336" s="45"/>
      <c r="C336" s="45"/>
      <c r="D336" s="46"/>
      <c r="E336" s="46"/>
      <c r="F336" s="46"/>
      <c r="G336" s="47"/>
      <c r="H336" s="48"/>
      <c r="I336" s="49"/>
      <c r="J336" s="47"/>
      <c r="K336" s="49"/>
      <c r="L336" s="49"/>
      <c r="M336" s="47"/>
      <c r="N336" s="50"/>
      <c r="O336" s="49"/>
      <c r="P336" s="49"/>
      <c r="Q336" s="49"/>
      <c r="R336" s="49"/>
      <c r="S336" s="49"/>
      <c r="T336" s="49"/>
      <c r="U336" s="49"/>
      <c r="V336" s="49"/>
      <c r="W336" s="49"/>
      <c r="X336" s="46"/>
      <c r="Y336" s="46"/>
      <c r="Z336" s="46"/>
      <c r="AA336" s="52"/>
      <c r="AB336" s="53"/>
      <c r="AC336" s="54"/>
      <c r="AD336" s="54"/>
      <c r="AE336" s="54"/>
      <c r="AF336" s="54"/>
    </row>
    <row r="337" spans="1:32" x14ac:dyDescent="0.25">
      <c r="A337" s="44"/>
      <c r="B337" s="45"/>
      <c r="C337" s="45"/>
      <c r="D337" s="46"/>
      <c r="E337" s="46"/>
      <c r="F337" s="46"/>
      <c r="G337" s="47"/>
      <c r="H337" s="48"/>
      <c r="I337" s="49"/>
      <c r="J337" s="47"/>
      <c r="K337" s="49"/>
      <c r="L337" s="49"/>
      <c r="M337" s="47"/>
      <c r="N337" s="50"/>
      <c r="O337" s="49"/>
      <c r="P337" s="49"/>
      <c r="Q337" s="49"/>
      <c r="R337" s="49"/>
      <c r="S337" s="49"/>
      <c r="T337" s="49"/>
      <c r="U337" s="49"/>
      <c r="V337" s="49"/>
      <c r="W337" s="49"/>
      <c r="X337" s="46"/>
      <c r="Y337" s="46"/>
      <c r="Z337" s="46"/>
      <c r="AA337" s="52"/>
      <c r="AB337" s="53"/>
      <c r="AC337" s="54"/>
      <c r="AD337" s="54"/>
      <c r="AE337" s="54"/>
      <c r="AF337" s="54"/>
    </row>
    <row r="338" spans="1:32" x14ac:dyDescent="0.25">
      <c r="A338" s="44"/>
      <c r="B338" s="45"/>
      <c r="C338" s="45"/>
      <c r="D338" s="46"/>
      <c r="E338" s="46"/>
      <c r="F338" s="46"/>
      <c r="G338" s="47"/>
      <c r="H338" s="48"/>
      <c r="I338" s="49"/>
      <c r="J338" s="47"/>
      <c r="K338" s="49"/>
      <c r="L338" s="49"/>
      <c r="M338" s="47"/>
      <c r="N338" s="50"/>
      <c r="O338" s="49"/>
      <c r="P338" s="49"/>
      <c r="Q338" s="49"/>
      <c r="R338" s="49"/>
      <c r="S338" s="49"/>
      <c r="T338" s="49"/>
      <c r="U338" s="49"/>
      <c r="V338" s="49"/>
      <c r="W338" s="49"/>
      <c r="X338" s="46"/>
      <c r="Y338" s="46"/>
      <c r="Z338" s="46"/>
      <c r="AA338" s="52"/>
      <c r="AB338" s="53"/>
      <c r="AC338" s="54"/>
      <c r="AD338" s="54"/>
      <c r="AE338" s="54"/>
      <c r="AF338" s="54"/>
    </row>
    <row r="339" spans="1:32" x14ac:dyDescent="0.25">
      <c r="A339" s="44"/>
      <c r="B339" s="45"/>
      <c r="C339" s="45"/>
      <c r="D339" s="46"/>
      <c r="E339" s="46"/>
      <c r="F339" s="46"/>
      <c r="G339" s="47"/>
      <c r="H339" s="48"/>
      <c r="I339" s="49"/>
      <c r="J339" s="47"/>
      <c r="K339" s="49"/>
      <c r="L339" s="49"/>
      <c r="M339" s="47"/>
      <c r="N339" s="50"/>
      <c r="O339" s="49"/>
      <c r="P339" s="49"/>
      <c r="Q339" s="49"/>
      <c r="R339" s="49"/>
      <c r="S339" s="49"/>
      <c r="T339" s="49"/>
      <c r="U339" s="49"/>
      <c r="V339" s="49"/>
      <c r="W339" s="49"/>
      <c r="X339" s="46"/>
      <c r="Y339" s="46"/>
      <c r="Z339" s="46"/>
      <c r="AA339" s="52"/>
      <c r="AB339" s="53"/>
      <c r="AC339" s="54"/>
      <c r="AD339" s="54"/>
      <c r="AE339" s="54"/>
      <c r="AF339" s="54"/>
    </row>
    <row r="340" spans="1:32" x14ac:dyDescent="0.25">
      <c r="A340" s="44"/>
      <c r="B340" s="45"/>
      <c r="C340" s="45"/>
      <c r="D340" s="81"/>
      <c r="E340" s="46"/>
      <c r="F340" s="46"/>
      <c r="G340" s="47"/>
      <c r="H340" s="48"/>
      <c r="I340" s="49"/>
      <c r="J340" s="47"/>
      <c r="K340" s="49"/>
      <c r="L340" s="49"/>
      <c r="M340" s="47"/>
      <c r="N340" s="50"/>
      <c r="O340" s="49"/>
      <c r="P340" s="49"/>
      <c r="Q340" s="49"/>
      <c r="R340" s="49"/>
      <c r="S340" s="49"/>
      <c r="T340" s="49"/>
      <c r="U340" s="49"/>
      <c r="V340" s="49"/>
      <c r="W340" s="49"/>
      <c r="X340" s="46"/>
      <c r="Y340" s="46"/>
      <c r="Z340" s="46"/>
      <c r="AA340" s="52"/>
      <c r="AB340" s="53"/>
      <c r="AC340" s="54"/>
      <c r="AD340" s="54"/>
      <c r="AE340" s="54"/>
      <c r="AF340" s="54"/>
    </row>
    <row r="341" spans="1:32" x14ac:dyDescent="0.25">
      <c r="A341" s="44"/>
      <c r="B341" s="45"/>
      <c r="C341" s="45"/>
      <c r="D341" s="46"/>
      <c r="E341" s="46"/>
      <c r="F341" s="46"/>
      <c r="G341" s="47"/>
      <c r="H341" s="48"/>
      <c r="I341" s="49"/>
      <c r="J341" s="47"/>
      <c r="K341" s="49"/>
      <c r="L341" s="49"/>
      <c r="M341" s="47"/>
      <c r="N341" s="50"/>
      <c r="O341" s="49"/>
      <c r="P341" s="49"/>
      <c r="Q341" s="49"/>
      <c r="R341" s="49"/>
      <c r="S341" s="49"/>
      <c r="T341" s="49"/>
      <c r="U341" s="49"/>
      <c r="V341" s="49"/>
      <c r="W341" s="49"/>
      <c r="X341" s="46"/>
      <c r="Y341" s="46"/>
      <c r="Z341" s="46"/>
      <c r="AA341" s="52"/>
      <c r="AB341" s="53"/>
      <c r="AC341" s="54"/>
      <c r="AD341" s="54"/>
      <c r="AE341" s="54"/>
      <c r="AF341" s="54"/>
    </row>
    <row r="342" spans="1:32" x14ac:dyDescent="0.25">
      <c r="A342" s="44"/>
      <c r="B342" s="45"/>
      <c r="C342" s="45"/>
      <c r="D342" s="46"/>
      <c r="E342" s="46"/>
      <c r="F342" s="46"/>
      <c r="G342" s="47"/>
      <c r="H342" s="48"/>
      <c r="I342" s="49"/>
      <c r="J342" s="47"/>
      <c r="K342" s="49"/>
      <c r="L342" s="49"/>
      <c r="M342" s="47"/>
      <c r="N342" s="50"/>
      <c r="O342" s="49"/>
      <c r="P342" s="49"/>
      <c r="Q342" s="49"/>
      <c r="R342" s="49"/>
      <c r="S342" s="49"/>
      <c r="T342" s="49"/>
      <c r="U342" s="49"/>
      <c r="V342" s="49"/>
      <c r="W342" s="49"/>
      <c r="X342" s="46"/>
      <c r="Y342" s="46"/>
      <c r="Z342" s="46"/>
      <c r="AA342" s="52"/>
      <c r="AB342" s="53"/>
      <c r="AC342" s="54"/>
      <c r="AD342" s="54"/>
      <c r="AE342" s="54"/>
      <c r="AF342" s="54"/>
    </row>
    <row r="343" spans="1:32" x14ac:dyDescent="0.25">
      <c r="A343" s="44"/>
      <c r="B343" s="45"/>
      <c r="C343" s="45"/>
      <c r="D343" s="46"/>
      <c r="E343" s="46"/>
      <c r="F343" s="46"/>
      <c r="G343" s="47"/>
      <c r="H343" s="48"/>
      <c r="I343" s="49"/>
      <c r="J343" s="47"/>
      <c r="K343" s="49"/>
      <c r="L343" s="49"/>
      <c r="M343" s="47"/>
      <c r="N343" s="50"/>
      <c r="O343" s="49"/>
      <c r="P343" s="49"/>
      <c r="Q343" s="49"/>
      <c r="R343" s="49"/>
      <c r="S343" s="49"/>
      <c r="T343" s="49"/>
      <c r="U343" s="49"/>
      <c r="V343" s="49"/>
      <c r="W343" s="49"/>
      <c r="X343" s="46"/>
      <c r="Y343" s="46"/>
      <c r="Z343" s="46"/>
      <c r="AA343" s="52"/>
      <c r="AB343" s="53"/>
      <c r="AC343" s="54"/>
      <c r="AD343" s="54"/>
      <c r="AE343" s="54"/>
      <c r="AF343" s="54"/>
    </row>
    <row r="344" spans="1:32" x14ac:dyDescent="0.25">
      <c r="A344" s="44"/>
      <c r="B344" s="45"/>
      <c r="C344" s="45"/>
      <c r="D344" s="46"/>
      <c r="E344" s="46"/>
      <c r="F344" s="46"/>
      <c r="G344" s="47"/>
      <c r="H344" s="48"/>
      <c r="I344" s="49"/>
      <c r="J344" s="47"/>
      <c r="K344" s="49"/>
      <c r="L344" s="49"/>
      <c r="M344" s="47"/>
      <c r="N344" s="50"/>
      <c r="O344" s="49"/>
      <c r="P344" s="49"/>
      <c r="Q344" s="49"/>
      <c r="R344" s="49"/>
      <c r="S344" s="49"/>
      <c r="T344" s="49"/>
      <c r="U344" s="49"/>
      <c r="V344" s="49"/>
      <c r="W344" s="49"/>
      <c r="X344" s="46"/>
      <c r="Y344" s="46"/>
      <c r="Z344" s="46"/>
      <c r="AA344" s="52"/>
      <c r="AB344" s="53"/>
      <c r="AC344" s="54"/>
      <c r="AD344" s="54"/>
      <c r="AE344" s="54"/>
      <c r="AF344" s="54"/>
    </row>
    <row r="345" spans="1:32" x14ac:dyDescent="0.25">
      <c r="A345" s="44"/>
      <c r="B345" s="45"/>
      <c r="C345" s="45"/>
      <c r="D345" s="46"/>
      <c r="E345" s="46"/>
      <c r="F345" s="46"/>
      <c r="G345" s="47"/>
      <c r="H345" s="48"/>
      <c r="I345" s="49"/>
      <c r="J345" s="47"/>
      <c r="K345" s="49"/>
      <c r="L345" s="49"/>
      <c r="M345" s="47"/>
      <c r="N345" s="50"/>
      <c r="O345" s="49"/>
      <c r="P345" s="49"/>
      <c r="Q345" s="49"/>
      <c r="R345" s="49"/>
      <c r="S345" s="49"/>
      <c r="T345" s="49"/>
      <c r="U345" s="49"/>
      <c r="V345" s="49"/>
      <c r="W345" s="49"/>
      <c r="X345" s="46"/>
      <c r="Y345" s="46"/>
      <c r="Z345" s="46"/>
      <c r="AA345" s="52"/>
      <c r="AB345" s="53"/>
      <c r="AC345" s="54"/>
      <c r="AD345" s="54"/>
      <c r="AE345" s="54"/>
      <c r="AF345" s="54"/>
    </row>
    <row r="346" spans="1:32" x14ac:dyDescent="0.25">
      <c r="A346" s="44"/>
      <c r="B346" s="45"/>
      <c r="C346" s="45"/>
      <c r="D346" s="46"/>
      <c r="E346" s="46"/>
      <c r="F346" s="46"/>
      <c r="G346" s="47"/>
      <c r="H346" s="48"/>
      <c r="I346" s="49"/>
      <c r="J346" s="47"/>
      <c r="K346" s="49"/>
      <c r="L346" s="49"/>
      <c r="M346" s="47"/>
      <c r="N346" s="50"/>
      <c r="O346" s="49"/>
      <c r="P346" s="49"/>
      <c r="Q346" s="49"/>
      <c r="R346" s="49"/>
      <c r="S346" s="49"/>
      <c r="T346" s="49"/>
      <c r="U346" s="49"/>
      <c r="V346" s="49"/>
      <c r="W346" s="49"/>
      <c r="X346" s="46"/>
      <c r="Y346" s="46"/>
      <c r="Z346" s="46"/>
      <c r="AA346" s="52"/>
      <c r="AB346" s="53"/>
      <c r="AC346" s="54"/>
      <c r="AD346" s="54"/>
      <c r="AE346" s="54"/>
      <c r="AF346" s="54"/>
    </row>
    <row r="347" spans="1:32" x14ac:dyDescent="0.25">
      <c r="A347" s="44"/>
      <c r="B347" s="45"/>
      <c r="C347" s="45"/>
      <c r="D347" s="46"/>
      <c r="E347" s="46"/>
      <c r="F347" s="46"/>
      <c r="G347" s="47"/>
      <c r="H347" s="48"/>
      <c r="I347" s="49"/>
      <c r="J347" s="47"/>
      <c r="K347" s="49"/>
      <c r="L347" s="49"/>
      <c r="M347" s="47"/>
      <c r="N347" s="50"/>
      <c r="O347" s="49"/>
      <c r="P347" s="49"/>
      <c r="Q347" s="49"/>
      <c r="R347" s="49"/>
      <c r="S347" s="49"/>
      <c r="T347" s="49"/>
      <c r="U347" s="49"/>
      <c r="V347" s="49"/>
      <c r="W347" s="49"/>
      <c r="X347" s="46"/>
      <c r="Y347" s="46"/>
      <c r="Z347" s="51"/>
      <c r="AA347" s="52"/>
      <c r="AB347" s="53"/>
      <c r="AC347" s="54"/>
      <c r="AD347" s="54"/>
      <c r="AE347" s="54"/>
      <c r="AF347" s="54"/>
    </row>
    <row r="348" spans="1:32" x14ac:dyDescent="0.25">
      <c r="A348" s="44"/>
      <c r="B348" s="45"/>
      <c r="C348" s="45"/>
      <c r="D348" s="46"/>
      <c r="E348" s="46"/>
      <c r="F348" s="46"/>
      <c r="G348" s="47"/>
      <c r="H348" s="48"/>
      <c r="I348" s="49"/>
      <c r="J348" s="47"/>
      <c r="K348" s="49"/>
      <c r="L348" s="49"/>
      <c r="M348" s="47"/>
      <c r="N348" s="50"/>
      <c r="O348" s="49"/>
      <c r="P348" s="49"/>
      <c r="Q348" s="49"/>
      <c r="R348" s="49"/>
      <c r="S348" s="49"/>
      <c r="T348" s="49"/>
      <c r="U348" s="49"/>
      <c r="V348" s="49"/>
      <c r="W348" s="49"/>
      <c r="X348" s="46"/>
      <c r="Y348" s="46"/>
      <c r="Z348" s="51"/>
      <c r="AA348" s="52"/>
      <c r="AB348" s="53"/>
      <c r="AC348" s="54"/>
      <c r="AD348" s="54"/>
      <c r="AE348" s="54"/>
      <c r="AF348" s="54"/>
    </row>
    <row r="349" spans="1:32" x14ac:dyDescent="0.25">
      <c r="A349" s="60"/>
      <c r="B349" s="52"/>
      <c r="C349" s="45"/>
      <c r="D349" s="46"/>
      <c r="E349" s="46"/>
      <c r="F349" s="46"/>
      <c r="G349" s="47"/>
      <c r="H349" s="48"/>
      <c r="I349" s="49"/>
      <c r="J349" s="47"/>
      <c r="K349" s="49"/>
      <c r="L349" s="49"/>
      <c r="M349" s="47"/>
      <c r="N349" s="50"/>
      <c r="O349" s="49"/>
      <c r="P349" s="49"/>
      <c r="Q349" s="49"/>
      <c r="R349" s="49"/>
      <c r="S349" s="49"/>
      <c r="T349" s="49"/>
      <c r="U349" s="49"/>
      <c r="V349" s="49"/>
      <c r="W349" s="49"/>
      <c r="X349" s="46"/>
      <c r="Y349" s="45"/>
      <c r="Z349" s="45"/>
      <c r="AA349" s="52"/>
      <c r="AB349" s="53"/>
      <c r="AC349" s="54"/>
      <c r="AD349" s="54"/>
      <c r="AE349" s="54"/>
      <c r="AF349" s="54"/>
    </row>
    <row r="350" spans="1:32" x14ac:dyDescent="0.25">
      <c r="A350" s="44"/>
      <c r="B350" s="45"/>
      <c r="C350" s="45"/>
      <c r="D350" s="46"/>
      <c r="E350" s="46"/>
      <c r="F350" s="46"/>
      <c r="G350" s="47"/>
      <c r="H350" s="48"/>
      <c r="I350" s="49"/>
      <c r="J350" s="47"/>
      <c r="K350" s="49"/>
      <c r="L350" s="49"/>
      <c r="M350" s="47"/>
      <c r="N350" s="50"/>
      <c r="O350" s="49"/>
      <c r="P350" s="49"/>
      <c r="Q350" s="49"/>
      <c r="R350" s="49"/>
      <c r="S350" s="49"/>
      <c r="T350" s="49"/>
      <c r="U350" s="49"/>
      <c r="V350" s="49"/>
      <c r="W350" s="49"/>
      <c r="X350" s="46"/>
      <c r="Y350" s="46"/>
      <c r="Z350" s="46"/>
      <c r="AA350" s="52"/>
      <c r="AB350" s="53"/>
      <c r="AC350" s="54"/>
      <c r="AD350" s="54"/>
      <c r="AE350" s="54"/>
      <c r="AF350" s="54"/>
    </row>
    <row r="351" spans="1:32" x14ac:dyDescent="0.25">
      <c r="A351" s="44"/>
      <c r="B351" s="45"/>
      <c r="C351" s="45"/>
      <c r="D351" s="46"/>
      <c r="E351" s="46"/>
      <c r="F351" s="46"/>
      <c r="G351" s="47"/>
      <c r="H351" s="48"/>
      <c r="I351" s="49"/>
      <c r="J351" s="47"/>
      <c r="K351" s="49"/>
      <c r="L351" s="49"/>
      <c r="M351" s="47"/>
      <c r="N351" s="50"/>
      <c r="O351" s="49"/>
      <c r="P351" s="49"/>
      <c r="Q351" s="49"/>
      <c r="R351" s="49"/>
      <c r="S351" s="49"/>
      <c r="T351" s="49"/>
      <c r="U351" s="49"/>
      <c r="V351" s="49"/>
      <c r="W351" s="49"/>
      <c r="X351" s="46"/>
      <c r="Y351" s="46"/>
      <c r="Z351" s="46"/>
      <c r="AA351" s="52"/>
      <c r="AB351" s="53"/>
      <c r="AC351" s="54"/>
      <c r="AD351" s="54"/>
      <c r="AE351" s="54"/>
      <c r="AF351" s="54"/>
    </row>
    <row r="352" spans="1:32" x14ac:dyDescent="0.25">
      <c r="A352" s="44"/>
      <c r="B352" s="45"/>
      <c r="C352" s="45"/>
      <c r="D352" s="46"/>
      <c r="E352" s="46"/>
      <c r="F352" s="46"/>
      <c r="G352" s="47"/>
      <c r="H352" s="48"/>
      <c r="I352" s="49"/>
      <c r="J352" s="47"/>
      <c r="K352" s="49"/>
      <c r="L352" s="49"/>
      <c r="M352" s="47"/>
      <c r="N352" s="50"/>
      <c r="O352" s="49"/>
      <c r="P352" s="49"/>
      <c r="Q352" s="49"/>
      <c r="R352" s="49"/>
      <c r="S352" s="49"/>
      <c r="T352" s="49"/>
      <c r="U352" s="49"/>
      <c r="V352" s="49"/>
      <c r="W352" s="49"/>
      <c r="X352" s="46"/>
      <c r="Y352" s="46"/>
      <c r="Z352" s="46"/>
      <c r="AA352" s="52"/>
      <c r="AB352" s="53"/>
      <c r="AC352" s="54"/>
      <c r="AD352" s="54"/>
      <c r="AE352" s="54"/>
      <c r="AF352" s="54"/>
    </row>
    <row r="353" spans="1:32" x14ac:dyDescent="0.25">
      <c r="A353" s="55"/>
      <c r="B353" s="46"/>
      <c r="C353" s="46"/>
      <c r="D353" s="46"/>
      <c r="E353" s="46"/>
      <c r="F353" s="46"/>
      <c r="G353" s="47"/>
      <c r="H353" s="48"/>
      <c r="I353" s="49"/>
      <c r="J353" s="47"/>
      <c r="K353" s="49"/>
      <c r="L353" s="49"/>
      <c r="M353" s="47"/>
      <c r="N353" s="50"/>
      <c r="O353" s="49"/>
      <c r="P353" s="49"/>
      <c r="Q353" s="49"/>
      <c r="R353" s="49"/>
      <c r="S353" s="49"/>
      <c r="T353" s="49"/>
      <c r="U353" s="223"/>
      <c r="V353" s="49"/>
      <c r="W353" s="49"/>
      <c r="X353" s="46"/>
      <c r="Y353" s="46"/>
      <c r="Z353" s="46"/>
      <c r="AA353" s="52"/>
      <c r="AB353" s="53"/>
      <c r="AC353" s="54"/>
      <c r="AD353" s="54"/>
      <c r="AE353" s="54"/>
      <c r="AF353" s="54"/>
    </row>
    <row r="354" spans="1:32" x14ac:dyDescent="0.25">
      <c r="A354" s="44"/>
      <c r="B354" s="45"/>
      <c r="C354" s="45"/>
      <c r="D354" s="46"/>
      <c r="E354" s="46"/>
      <c r="F354" s="46"/>
      <c r="G354" s="47"/>
      <c r="H354" s="48"/>
      <c r="I354" s="49"/>
      <c r="J354" s="47"/>
      <c r="K354" s="49"/>
      <c r="L354" s="49"/>
      <c r="M354" s="47"/>
      <c r="N354" s="50"/>
      <c r="O354" s="49"/>
      <c r="P354" s="49"/>
      <c r="Q354" s="49"/>
      <c r="R354" s="49"/>
      <c r="S354" s="49"/>
      <c r="T354" s="49"/>
      <c r="U354" s="49"/>
      <c r="V354" s="49"/>
      <c r="W354" s="49"/>
      <c r="X354" s="46"/>
      <c r="Y354" s="46"/>
      <c r="Z354" s="46"/>
      <c r="AA354" s="52"/>
      <c r="AB354" s="53"/>
      <c r="AC354" s="54"/>
      <c r="AD354" s="54"/>
      <c r="AE354" s="54"/>
      <c r="AF354" s="54"/>
    </row>
    <row r="355" spans="1:32" x14ac:dyDescent="0.25">
      <c r="A355" s="60"/>
      <c r="B355" s="52"/>
      <c r="C355" s="52"/>
      <c r="D355" s="52"/>
      <c r="E355" s="52"/>
      <c r="F355" s="52"/>
      <c r="G355" s="62"/>
      <c r="H355" s="63"/>
      <c r="I355" s="64"/>
      <c r="J355" s="62"/>
      <c r="K355" s="49"/>
      <c r="L355" s="64"/>
      <c r="M355" s="62"/>
      <c r="N355" s="65"/>
      <c r="O355" s="64"/>
      <c r="P355" s="64"/>
      <c r="Q355" s="64"/>
      <c r="R355" s="64"/>
      <c r="S355" s="64"/>
      <c r="T355" s="64"/>
      <c r="U355" s="64"/>
      <c r="V355" s="64"/>
      <c r="W355" s="64"/>
      <c r="X355" s="52"/>
      <c r="Y355" s="72"/>
      <c r="Z355" s="52"/>
      <c r="AA355" s="61"/>
      <c r="AB355" s="53"/>
      <c r="AC355" s="54"/>
      <c r="AD355" s="54"/>
      <c r="AE355" s="54"/>
      <c r="AF355" s="262"/>
    </row>
    <row r="356" spans="1:32" x14ac:dyDescent="0.25">
      <c r="A356" s="44"/>
      <c r="B356" s="45"/>
      <c r="C356" s="45"/>
      <c r="D356" s="46"/>
      <c r="E356" s="46"/>
      <c r="F356" s="46"/>
      <c r="G356" s="47"/>
      <c r="H356" s="48"/>
      <c r="I356" s="49"/>
      <c r="J356" s="47"/>
      <c r="K356" s="49"/>
      <c r="L356" s="49"/>
      <c r="M356" s="47"/>
      <c r="N356" s="50"/>
      <c r="O356" s="49"/>
      <c r="P356" s="49"/>
      <c r="Q356" s="49"/>
      <c r="R356" s="49"/>
      <c r="S356" s="49"/>
      <c r="T356" s="49"/>
      <c r="U356" s="49"/>
      <c r="V356" s="49"/>
      <c r="W356" s="49"/>
      <c r="X356" s="46"/>
      <c r="Y356" s="46"/>
      <c r="Z356" s="46"/>
      <c r="AA356" s="52"/>
      <c r="AB356" s="53"/>
      <c r="AC356" s="54"/>
      <c r="AD356" s="54"/>
      <c r="AE356" s="54"/>
      <c r="AF356" s="262"/>
    </row>
    <row r="357" spans="1:32" x14ac:dyDescent="0.25">
      <c r="A357" s="44"/>
      <c r="B357" s="45"/>
      <c r="C357" s="45"/>
      <c r="D357" s="46"/>
      <c r="E357" s="46"/>
      <c r="F357" s="46"/>
      <c r="G357" s="47"/>
      <c r="H357" s="48"/>
      <c r="I357" s="49"/>
      <c r="J357" s="47"/>
      <c r="K357" s="49"/>
      <c r="L357" s="49"/>
      <c r="M357" s="47"/>
      <c r="N357" s="50"/>
      <c r="O357" s="49"/>
      <c r="P357" s="49"/>
      <c r="Q357" s="49"/>
      <c r="R357" s="49"/>
      <c r="S357" s="49"/>
      <c r="T357" s="49"/>
      <c r="U357" s="49"/>
      <c r="V357" s="49"/>
      <c r="W357" s="49"/>
      <c r="X357" s="46"/>
      <c r="Y357" s="46"/>
      <c r="Z357" s="46"/>
      <c r="AA357" s="52"/>
      <c r="AB357" s="53"/>
      <c r="AC357" s="54"/>
      <c r="AD357" s="54"/>
      <c r="AE357" s="54"/>
      <c r="AF357" s="262"/>
    </row>
    <row r="358" spans="1:32" x14ac:dyDescent="0.25">
      <c r="A358" s="44"/>
      <c r="B358" s="45"/>
      <c r="C358" s="45"/>
      <c r="D358" s="46"/>
      <c r="E358" s="46"/>
      <c r="F358" s="46"/>
      <c r="G358" s="47"/>
      <c r="H358" s="48"/>
      <c r="I358" s="49"/>
      <c r="J358" s="47"/>
      <c r="K358" s="49"/>
      <c r="L358" s="49"/>
      <c r="M358" s="47"/>
      <c r="N358" s="50"/>
      <c r="O358" s="49"/>
      <c r="P358" s="49"/>
      <c r="Q358" s="49"/>
      <c r="R358" s="49"/>
      <c r="S358" s="49"/>
      <c r="T358" s="49"/>
      <c r="U358" s="49"/>
      <c r="V358" s="49"/>
      <c r="W358" s="49"/>
      <c r="X358" s="46"/>
      <c r="Y358" s="46"/>
      <c r="Z358" s="46"/>
      <c r="AA358" s="52"/>
      <c r="AB358" s="53"/>
      <c r="AC358" s="54"/>
      <c r="AD358" s="54"/>
      <c r="AE358" s="54"/>
      <c r="AF358" s="262"/>
    </row>
    <row r="359" spans="1:32" x14ac:dyDescent="0.25">
      <c r="A359" s="44"/>
      <c r="B359" s="45"/>
      <c r="C359" s="45"/>
      <c r="D359" s="46"/>
      <c r="E359" s="46"/>
      <c r="F359" s="46"/>
      <c r="G359" s="47"/>
      <c r="H359" s="48"/>
      <c r="I359" s="49"/>
      <c r="J359" s="47"/>
      <c r="K359" s="49"/>
      <c r="L359" s="49"/>
      <c r="M359" s="47"/>
      <c r="N359" s="50"/>
      <c r="O359" s="49"/>
      <c r="P359" s="49"/>
      <c r="Q359" s="49"/>
      <c r="R359" s="49"/>
      <c r="S359" s="49"/>
      <c r="T359" s="49"/>
      <c r="U359" s="49"/>
      <c r="V359" s="49"/>
      <c r="W359" s="49"/>
      <c r="X359" s="46"/>
      <c r="Y359" s="46"/>
      <c r="Z359" s="46"/>
      <c r="AA359" s="52"/>
      <c r="AB359" s="53"/>
      <c r="AC359" s="54"/>
      <c r="AD359" s="54"/>
      <c r="AE359" s="54"/>
      <c r="AF359" s="262"/>
    </row>
    <row r="360" spans="1:32" x14ac:dyDescent="0.25">
      <c r="A360" s="44"/>
      <c r="B360" s="52"/>
      <c r="C360" s="52"/>
      <c r="D360" s="46"/>
      <c r="E360" s="46"/>
      <c r="F360" s="46"/>
      <c r="G360" s="47"/>
      <c r="H360" s="48"/>
      <c r="I360" s="49"/>
      <c r="J360" s="47"/>
      <c r="K360" s="49"/>
      <c r="L360" s="49"/>
      <c r="M360" s="47"/>
      <c r="N360" s="50"/>
      <c r="O360" s="49"/>
      <c r="P360" s="49"/>
      <c r="Q360" s="49"/>
      <c r="R360" s="49"/>
      <c r="S360" s="49"/>
      <c r="T360" s="49"/>
      <c r="U360" s="49"/>
      <c r="V360" s="49"/>
      <c r="W360" s="49"/>
      <c r="X360" s="46"/>
      <c r="Y360" s="46"/>
      <c r="Z360" s="46"/>
      <c r="AA360" s="61"/>
      <c r="AB360" s="53"/>
      <c r="AC360" s="54"/>
      <c r="AD360" s="54"/>
      <c r="AE360" s="54"/>
      <c r="AF360" s="262"/>
    </row>
    <row r="361" spans="1:32" x14ac:dyDescent="0.25">
      <c r="A361" s="55"/>
      <c r="B361" s="46"/>
      <c r="C361" s="46"/>
      <c r="D361" s="46"/>
      <c r="E361" s="46"/>
      <c r="F361" s="46"/>
      <c r="G361" s="47"/>
      <c r="H361" s="48"/>
      <c r="I361" s="49"/>
      <c r="J361" s="47"/>
      <c r="K361" s="49"/>
      <c r="L361" s="49"/>
      <c r="M361" s="47"/>
      <c r="N361" s="50"/>
      <c r="O361" s="49"/>
      <c r="P361" s="49"/>
      <c r="Q361" s="49"/>
      <c r="R361" s="49"/>
      <c r="S361" s="49"/>
      <c r="T361" s="49"/>
      <c r="U361" s="49"/>
      <c r="V361" s="49"/>
      <c r="W361" s="49"/>
      <c r="X361" s="46"/>
      <c r="Y361" s="46"/>
      <c r="Z361" s="46"/>
      <c r="AA361" s="52"/>
      <c r="AB361" s="53"/>
      <c r="AC361" s="54"/>
      <c r="AD361" s="54"/>
      <c r="AE361" s="54"/>
      <c r="AF361" s="262"/>
    </row>
    <row r="362" spans="1:32" x14ac:dyDescent="0.25">
      <c r="A362" s="60"/>
      <c r="B362" s="52"/>
      <c r="C362" s="52"/>
      <c r="D362" s="52"/>
      <c r="E362" s="52"/>
      <c r="F362" s="52"/>
      <c r="G362" s="62"/>
      <c r="H362" s="63"/>
      <c r="I362" s="64"/>
      <c r="J362" s="62"/>
      <c r="K362" s="49"/>
      <c r="L362" s="64"/>
      <c r="M362" s="62"/>
      <c r="N362" s="65"/>
      <c r="O362" s="64"/>
      <c r="P362" s="64"/>
      <c r="Q362" s="64"/>
      <c r="R362" s="64"/>
      <c r="S362" s="64"/>
      <c r="T362" s="64"/>
      <c r="U362" s="64"/>
      <c r="V362" s="64"/>
      <c r="W362" s="64"/>
      <c r="X362" s="52"/>
      <c r="Y362" s="52"/>
      <c r="Z362" s="52"/>
      <c r="AA362" s="61"/>
      <c r="AB362" s="53"/>
      <c r="AC362" s="54"/>
      <c r="AD362" s="54"/>
      <c r="AE362" s="54"/>
      <c r="AF362" s="262"/>
    </row>
    <row r="363" spans="1:32" x14ac:dyDescent="0.25">
      <c r="A363" s="60"/>
      <c r="B363" s="52"/>
      <c r="C363" s="52"/>
      <c r="D363" s="46"/>
      <c r="E363" s="52"/>
      <c r="F363" s="52"/>
      <c r="G363" s="62"/>
      <c r="H363" s="63"/>
      <c r="I363" s="64"/>
      <c r="J363" s="62"/>
      <c r="K363" s="49"/>
      <c r="L363" s="64"/>
      <c r="M363" s="62"/>
      <c r="N363" s="65"/>
      <c r="O363" s="64"/>
      <c r="P363" s="64"/>
      <c r="Q363" s="64"/>
      <c r="R363" s="64"/>
      <c r="S363" s="64"/>
      <c r="T363" s="64"/>
      <c r="U363" s="64"/>
      <c r="V363" s="64"/>
      <c r="W363" s="64"/>
      <c r="X363" s="52"/>
      <c r="Y363" s="52"/>
      <c r="Z363" s="52"/>
      <c r="AA363" s="61"/>
      <c r="AB363" s="53"/>
      <c r="AC363" s="54"/>
      <c r="AD363" s="54"/>
      <c r="AE363" s="54"/>
      <c r="AF363" s="262"/>
    </row>
    <row r="364" spans="1:32" x14ac:dyDescent="0.25">
      <c r="A364" s="44"/>
      <c r="B364" s="45"/>
      <c r="C364" s="45"/>
      <c r="D364" s="46"/>
      <c r="E364" s="46"/>
      <c r="F364" s="46"/>
      <c r="G364" s="47"/>
      <c r="H364" s="48"/>
      <c r="I364" s="49"/>
      <c r="J364" s="47"/>
      <c r="K364" s="49"/>
      <c r="L364" s="49"/>
      <c r="M364" s="47"/>
      <c r="N364" s="50"/>
      <c r="O364" s="49"/>
      <c r="P364" s="49"/>
      <c r="Q364" s="49"/>
      <c r="R364" s="49"/>
      <c r="S364" s="49"/>
      <c r="T364" s="49"/>
      <c r="U364" s="49"/>
      <c r="V364" s="49"/>
      <c r="W364" s="49"/>
      <c r="X364" s="46"/>
      <c r="Y364" s="51"/>
      <c r="Z364" s="46"/>
      <c r="AA364" s="52"/>
      <c r="AB364" s="53"/>
      <c r="AC364" s="54"/>
      <c r="AD364" s="54"/>
      <c r="AE364" s="54"/>
      <c r="AF364" s="262"/>
    </row>
    <row r="365" spans="1:32" x14ac:dyDescent="0.25">
      <c r="A365" s="44"/>
      <c r="B365" s="45"/>
      <c r="C365" s="45"/>
      <c r="D365" s="46"/>
      <c r="E365" s="46"/>
      <c r="F365" s="46"/>
      <c r="G365" s="47"/>
      <c r="H365" s="48"/>
      <c r="I365" s="49"/>
      <c r="J365" s="47"/>
      <c r="K365" s="49"/>
      <c r="L365" s="49"/>
      <c r="M365" s="47"/>
      <c r="N365" s="50"/>
      <c r="O365" s="49"/>
      <c r="P365" s="49"/>
      <c r="Q365" s="49"/>
      <c r="R365" s="49"/>
      <c r="S365" s="49"/>
      <c r="T365" s="49"/>
      <c r="U365" s="49"/>
      <c r="V365" s="49"/>
      <c r="W365" s="49"/>
      <c r="X365" s="46"/>
      <c r="Y365" s="46"/>
      <c r="Z365" s="46"/>
      <c r="AA365" s="52"/>
      <c r="AB365" s="53"/>
      <c r="AC365" s="54"/>
      <c r="AD365" s="54"/>
      <c r="AE365" s="54"/>
      <c r="AF365" s="262"/>
    </row>
    <row r="366" spans="1:32" x14ac:dyDescent="0.25">
      <c r="A366" s="44"/>
      <c r="B366" s="45"/>
      <c r="C366" s="45"/>
      <c r="D366" s="46"/>
      <c r="E366" s="46"/>
      <c r="F366" s="46"/>
      <c r="G366" s="47"/>
      <c r="H366" s="48"/>
      <c r="I366" s="49"/>
      <c r="J366" s="47"/>
      <c r="K366" s="49"/>
      <c r="L366" s="49"/>
      <c r="M366" s="47"/>
      <c r="N366" s="50"/>
      <c r="O366" s="49"/>
      <c r="P366" s="49"/>
      <c r="Q366" s="49"/>
      <c r="R366" s="49"/>
      <c r="S366" s="49"/>
      <c r="T366" s="49"/>
      <c r="U366" s="49"/>
      <c r="V366" s="49"/>
      <c r="W366" s="49"/>
      <c r="X366" s="46"/>
      <c r="Y366" s="46"/>
      <c r="Z366" s="46"/>
      <c r="AA366" s="52"/>
      <c r="AB366" s="53"/>
      <c r="AC366" s="54"/>
      <c r="AD366" s="54"/>
      <c r="AE366" s="54"/>
    </row>
    <row r="367" spans="1:32" x14ac:dyDescent="0.25">
      <c r="A367" s="44"/>
      <c r="B367" s="45"/>
      <c r="C367" s="45"/>
      <c r="D367" s="20"/>
      <c r="E367" s="46"/>
      <c r="F367" s="46"/>
      <c r="G367" s="47"/>
      <c r="H367" s="48"/>
      <c r="I367" s="49"/>
      <c r="J367" s="47"/>
      <c r="K367" s="49"/>
      <c r="L367" s="49"/>
      <c r="M367" s="47"/>
      <c r="N367" s="50"/>
      <c r="O367" s="49"/>
      <c r="P367" s="49"/>
      <c r="Q367" s="49"/>
      <c r="R367" s="49"/>
      <c r="S367" s="49"/>
      <c r="T367" s="49"/>
      <c r="U367" s="49"/>
      <c r="V367" s="49"/>
      <c r="W367" s="49"/>
      <c r="X367" s="46"/>
      <c r="Y367" s="46"/>
      <c r="Z367" s="46"/>
      <c r="AA367" s="52"/>
      <c r="AB367" s="53"/>
      <c r="AC367" s="54"/>
      <c r="AD367" s="54"/>
      <c r="AE367" s="54"/>
    </row>
    <row r="368" spans="1:32" x14ac:dyDescent="0.25">
      <c r="A368" s="60"/>
      <c r="B368" s="52"/>
      <c r="C368" s="52"/>
      <c r="D368" s="46"/>
      <c r="E368" s="52"/>
      <c r="F368" s="52"/>
      <c r="G368" s="62"/>
      <c r="H368" s="63"/>
      <c r="I368" s="64"/>
      <c r="J368" s="62"/>
      <c r="K368" s="49"/>
      <c r="L368" s="64"/>
      <c r="M368" s="62"/>
      <c r="N368" s="65"/>
      <c r="O368" s="64"/>
      <c r="P368" s="64"/>
      <c r="Q368" s="64"/>
      <c r="R368" s="64"/>
      <c r="S368" s="64"/>
      <c r="T368" s="64"/>
      <c r="U368" s="64"/>
      <c r="V368" s="64"/>
      <c r="W368" s="64"/>
      <c r="X368" s="52"/>
      <c r="Y368" s="52"/>
      <c r="Z368" s="52"/>
      <c r="AA368" s="61"/>
      <c r="AB368" s="53"/>
      <c r="AC368" s="54"/>
      <c r="AD368" s="54"/>
      <c r="AE368" s="54"/>
    </row>
    <row r="369" spans="1:31" x14ac:dyDescent="0.25">
      <c r="A369" s="44"/>
      <c r="B369" s="45"/>
      <c r="C369" s="45"/>
      <c r="D369" s="46"/>
      <c r="E369" s="46"/>
      <c r="F369" s="46"/>
      <c r="G369" s="47"/>
      <c r="H369" s="48"/>
      <c r="I369" s="49"/>
      <c r="J369" s="47"/>
      <c r="K369" s="49"/>
      <c r="L369" s="49"/>
      <c r="M369" s="47"/>
      <c r="N369" s="50"/>
      <c r="O369" s="49"/>
      <c r="P369" s="49"/>
      <c r="Q369" s="49"/>
      <c r="R369" s="49"/>
      <c r="S369" s="49"/>
      <c r="T369" s="49"/>
      <c r="U369" s="49"/>
      <c r="V369" s="49"/>
      <c r="W369" s="49"/>
      <c r="X369" s="46"/>
      <c r="Y369" s="46"/>
      <c r="Z369" s="46"/>
      <c r="AA369" s="52"/>
      <c r="AB369" s="53"/>
      <c r="AC369" s="54"/>
      <c r="AD369" s="54"/>
      <c r="AE369" s="54"/>
    </row>
    <row r="370" spans="1:31" x14ac:dyDescent="0.25">
      <c r="A370" s="44"/>
      <c r="B370" s="45"/>
      <c r="C370" s="45"/>
      <c r="D370" s="46"/>
      <c r="E370" s="46"/>
      <c r="F370" s="46"/>
      <c r="G370" s="47"/>
      <c r="H370" s="48"/>
      <c r="I370" s="49"/>
      <c r="J370" s="47"/>
      <c r="K370" s="49"/>
      <c r="L370" s="49"/>
      <c r="M370" s="47"/>
      <c r="N370" s="50"/>
      <c r="O370" s="49"/>
      <c r="P370" s="49"/>
      <c r="Q370" s="49"/>
      <c r="R370" s="49"/>
      <c r="S370" s="49"/>
      <c r="T370" s="49"/>
      <c r="U370" s="49"/>
      <c r="V370" s="49"/>
      <c r="W370" s="49"/>
      <c r="X370" s="46"/>
      <c r="Y370" s="46"/>
      <c r="Z370" s="46"/>
      <c r="AA370" s="52"/>
      <c r="AB370" s="53"/>
      <c r="AC370" s="54"/>
      <c r="AD370" s="54"/>
      <c r="AE370" s="54"/>
    </row>
    <row r="371" spans="1:31" x14ac:dyDescent="0.25">
      <c r="A371" s="44"/>
      <c r="B371" s="45"/>
      <c r="C371" s="45"/>
      <c r="D371" s="46"/>
      <c r="E371" s="46"/>
      <c r="F371" s="46"/>
      <c r="G371" s="47"/>
      <c r="H371" s="48"/>
      <c r="I371" s="49"/>
      <c r="J371" s="47"/>
      <c r="K371" s="49"/>
      <c r="L371" s="49"/>
      <c r="M371" s="47"/>
      <c r="N371" s="50"/>
      <c r="O371" s="49"/>
      <c r="P371" s="49"/>
      <c r="Q371" s="49"/>
      <c r="R371" s="49"/>
      <c r="S371" s="49"/>
      <c r="T371" s="49"/>
      <c r="U371" s="49"/>
      <c r="V371" s="49"/>
      <c r="W371" s="49"/>
      <c r="X371" s="46"/>
      <c r="Y371" s="46"/>
      <c r="Z371" s="46"/>
      <c r="AA371" s="52"/>
      <c r="AB371" s="53"/>
      <c r="AC371" s="54"/>
      <c r="AD371" s="54"/>
      <c r="AE371" s="54"/>
    </row>
    <row r="372" spans="1:31" x14ac:dyDescent="0.25">
      <c r="A372" s="71"/>
      <c r="B372" s="51"/>
      <c r="C372" s="51"/>
      <c r="D372" s="51"/>
      <c r="E372" s="51"/>
      <c r="F372" s="51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1"/>
      <c r="Y372" s="51"/>
      <c r="Z372" s="51"/>
      <c r="AA372" s="72"/>
      <c r="AB372" s="53"/>
      <c r="AC372" s="54"/>
      <c r="AD372" s="54"/>
      <c r="AE372" s="54"/>
    </row>
    <row r="373" spans="1:31" x14ac:dyDescent="0.25">
      <c r="A373" s="224"/>
      <c r="B373" s="225"/>
      <c r="C373" s="225"/>
      <c r="D373" s="226"/>
      <c r="E373" s="226"/>
      <c r="F373" s="226"/>
      <c r="G373" s="227"/>
      <c r="H373" s="228"/>
      <c r="I373" s="229"/>
      <c r="J373" s="227"/>
      <c r="K373" s="229"/>
      <c r="L373" s="229"/>
      <c r="M373" s="227"/>
      <c r="N373" s="230"/>
      <c r="O373" s="229"/>
      <c r="P373" s="229"/>
      <c r="Q373" s="229"/>
      <c r="R373" s="229"/>
      <c r="S373" s="229"/>
      <c r="T373" s="229"/>
      <c r="U373" s="229"/>
      <c r="V373" s="229"/>
      <c r="W373" s="229"/>
      <c r="X373" s="226"/>
      <c r="Y373" s="226"/>
      <c r="Z373" s="226"/>
      <c r="AA373" s="231"/>
      <c r="AB373" s="232"/>
      <c r="AC373" s="233"/>
      <c r="AD373" s="233"/>
      <c r="AE373" s="233"/>
    </row>
    <row r="374" spans="1:31" x14ac:dyDescent="0.25">
      <c r="A374" s="234"/>
      <c r="B374" s="231"/>
      <c r="C374" s="225"/>
      <c r="D374" s="226"/>
      <c r="E374" s="226"/>
      <c r="F374" s="226"/>
      <c r="G374" s="227"/>
      <c r="H374" s="228"/>
      <c r="I374" s="229"/>
      <c r="J374" s="227"/>
      <c r="K374" s="229"/>
      <c r="L374" s="229"/>
      <c r="M374" s="227"/>
      <c r="N374" s="230"/>
      <c r="O374" s="229"/>
      <c r="P374" s="229"/>
      <c r="Q374" s="229"/>
      <c r="R374" s="229"/>
      <c r="S374" s="229"/>
      <c r="T374" s="229"/>
      <c r="U374" s="229"/>
      <c r="V374" s="229"/>
      <c r="W374" s="229"/>
      <c r="X374" s="226"/>
      <c r="Y374" s="225"/>
      <c r="Z374" s="225"/>
      <c r="AA374" s="231"/>
      <c r="AB374" s="232"/>
      <c r="AC374" s="233"/>
      <c r="AD374" s="233"/>
      <c r="AE374" s="233"/>
    </row>
    <row r="375" spans="1:31" x14ac:dyDescent="0.25">
      <c r="A375" s="235"/>
      <c r="B375" s="231"/>
      <c r="C375" s="231"/>
      <c r="D375" s="226"/>
      <c r="E375" s="226"/>
      <c r="F375" s="226"/>
      <c r="G375" s="225"/>
      <c r="H375" s="236"/>
      <c r="I375" s="226"/>
      <c r="J375" s="225"/>
      <c r="K375" s="226"/>
      <c r="L375" s="226"/>
      <c r="M375" s="225"/>
      <c r="N375" s="237"/>
      <c r="O375" s="226"/>
      <c r="P375" s="226"/>
      <c r="Q375" s="226"/>
      <c r="R375" s="226"/>
      <c r="S375" s="226"/>
      <c r="T375" s="226"/>
      <c r="U375" s="226"/>
      <c r="V375" s="226"/>
      <c r="W375" s="226"/>
      <c r="X375" s="226"/>
      <c r="Y375" s="226"/>
      <c r="Z375" s="226"/>
      <c r="AA375" s="238"/>
      <c r="AB375" s="232"/>
      <c r="AC375" s="233"/>
      <c r="AD375" s="233"/>
      <c r="AE375" s="233"/>
    </row>
    <row r="376" spans="1:31" x14ac:dyDescent="0.25">
      <c r="A376" s="224"/>
      <c r="B376" s="225"/>
      <c r="C376" s="225"/>
      <c r="D376" s="226"/>
      <c r="E376" s="226"/>
      <c r="F376" s="226"/>
      <c r="G376" s="225"/>
      <c r="H376" s="236"/>
      <c r="I376" s="226"/>
      <c r="J376" s="225"/>
      <c r="K376" s="226"/>
      <c r="L376" s="226"/>
      <c r="M376" s="225"/>
      <c r="N376" s="237"/>
      <c r="O376" s="226"/>
      <c r="P376" s="226"/>
      <c r="Q376" s="226"/>
      <c r="R376" s="226"/>
      <c r="S376" s="226"/>
      <c r="T376" s="226"/>
      <c r="U376" s="226"/>
      <c r="V376" s="226"/>
      <c r="W376" s="226"/>
      <c r="X376" s="226"/>
      <c r="Y376" s="226"/>
      <c r="Z376" s="226"/>
      <c r="AA376" s="231"/>
      <c r="AB376" s="232"/>
      <c r="AC376" s="233"/>
      <c r="AD376" s="233"/>
      <c r="AE376" s="233"/>
    </row>
    <row r="377" spans="1:31" x14ac:dyDescent="0.25">
      <c r="A377" s="224"/>
      <c r="B377" s="225"/>
      <c r="C377" s="225"/>
      <c r="D377" s="226"/>
      <c r="E377" s="226"/>
      <c r="F377" s="226"/>
      <c r="G377" s="227"/>
      <c r="H377" s="228"/>
      <c r="I377" s="229"/>
      <c r="J377" s="227"/>
      <c r="K377" s="229"/>
      <c r="L377" s="229"/>
      <c r="M377" s="227"/>
      <c r="N377" s="230"/>
      <c r="O377" s="229"/>
      <c r="P377" s="229"/>
      <c r="Q377" s="229"/>
      <c r="R377" s="229"/>
      <c r="S377" s="229"/>
      <c r="T377" s="229"/>
      <c r="U377" s="229"/>
      <c r="V377" s="229"/>
      <c r="W377" s="229"/>
      <c r="X377" s="226"/>
      <c r="Y377" s="226"/>
      <c r="Z377" s="226"/>
      <c r="AA377" s="231"/>
      <c r="AB377" s="232"/>
      <c r="AC377" s="233"/>
      <c r="AD377" s="233"/>
      <c r="AE377" s="233"/>
    </row>
    <row r="378" spans="1:31" x14ac:dyDescent="0.25">
      <c r="A378" s="224"/>
      <c r="B378" s="225"/>
      <c r="C378" s="239"/>
      <c r="D378" s="226"/>
      <c r="E378" s="226"/>
      <c r="F378" s="226"/>
      <c r="G378" s="227"/>
      <c r="H378" s="228"/>
      <c r="I378" s="229"/>
      <c r="J378" s="227"/>
      <c r="K378" s="229"/>
      <c r="L378" s="229"/>
      <c r="M378" s="227"/>
      <c r="N378" s="230"/>
      <c r="O378" s="229"/>
      <c r="P378" s="229"/>
      <c r="Q378" s="229"/>
      <c r="R378" s="229"/>
      <c r="S378" s="229"/>
      <c r="T378" s="229"/>
      <c r="U378" s="229"/>
      <c r="V378" s="229"/>
      <c r="W378" s="229"/>
      <c r="X378" s="226"/>
      <c r="Y378" s="226"/>
      <c r="Z378" s="226"/>
      <c r="AA378" s="231"/>
      <c r="AB378" s="232"/>
      <c r="AC378" s="233"/>
      <c r="AD378" s="233"/>
      <c r="AE378" s="233"/>
    </row>
    <row r="379" spans="1:31" x14ac:dyDescent="0.25">
      <c r="A379" s="235"/>
      <c r="B379" s="231"/>
      <c r="C379" s="231"/>
      <c r="D379" s="226"/>
      <c r="E379" s="226"/>
      <c r="F379" s="226"/>
      <c r="G379" s="225"/>
      <c r="H379" s="236"/>
      <c r="I379" s="226"/>
      <c r="J379" s="225"/>
      <c r="K379" s="226"/>
      <c r="L379" s="226"/>
      <c r="M379" s="225"/>
      <c r="N379" s="237"/>
      <c r="O379" s="226"/>
      <c r="P379" s="226"/>
      <c r="Q379" s="226"/>
      <c r="R379" s="226"/>
      <c r="S379" s="226"/>
      <c r="T379" s="226"/>
      <c r="U379" s="226"/>
      <c r="V379" s="226"/>
      <c r="W379" s="226"/>
      <c r="X379" s="226"/>
      <c r="Y379" s="226"/>
      <c r="Z379" s="226"/>
      <c r="AA379" s="238"/>
      <c r="AB379" s="232"/>
      <c r="AC379" s="233"/>
      <c r="AD379" s="233"/>
      <c r="AE379" s="233"/>
    </row>
    <row r="380" spans="1:31" x14ac:dyDescent="0.25">
      <c r="A380" s="224"/>
      <c r="B380" s="225"/>
      <c r="C380" s="225"/>
      <c r="D380" s="226"/>
      <c r="E380" s="226"/>
      <c r="F380" s="226"/>
      <c r="G380" s="225"/>
      <c r="H380" s="236"/>
      <c r="I380" s="226"/>
      <c r="J380" s="225"/>
      <c r="K380" s="226"/>
      <c r="L380" s="226"/>
      <c r="M380" s="225"/>
      <c r="N380" s="237"/>
      <c r="O380" s="226"/>
      <c r="P380" s="226"/>
      <c r="Q380" s="226"/>
      <c r="R380" s="226"/>
      <c r="S380" s="226"/>
      <c r="T380" s="226"/>
      <c r="U380" s="226"/>
      <c r="V380" s="226"/>
      <c r="W380" s="226"/>
      <c r="X380" s="226"/>
      <c r="Y380" s="226"/>
      <c r="Z380" s="226"/>
      <c r="AA380" s="231"/>
      <c r="AB380" s="232"/>
      <c r="AC380" s="233"/>
      <c r="AD380" s="233"/>
      <c r="AE380" s="233"/>
    </row>
    <row r="381" spans="1:31" x14ac:dyDescent="0.25">
      <c r="A381" s="235"/>
      <c r="B381" s="231"/>
      <c r="C381" s="231"/>
      <c r="D381" s="226"/>
      <c r="E381" s="226"/>
      <c r="F381" s="226"/>
      <c r="G381" s="225"/>
      <c r="H381" s="236"/>
      <c r="I381" s="226"/>
      <c r="J381" s="225"/>
      <c r="K381" s="226"/>
      <c r="L381" s="226"/>
      <c r="M381" s="225"/>
      <c r="N381" s="237"/>
      <c r="O381" s="226"/>
      <c r="P381" s="226"/>
      <c r="Q381" s="226"/>
      <c r="R381" s="226"/>
      <c r="S381" s="226"/>
      <c r="T381" s="226"/>
      <c r="U381" s="226"/>
      <c r="V381" s="226"/>
      <c r="W381" s="226"/>
      <c r="X381" s="226"/>
      <c r="Y381" s="226"/>
      <c r="Z381" s="226"/>
      <c r="AA381" s="231"/>
      <c r="AB381" s="232"/>
      <c r="AC381" s="233"/>
      <c r="AD381" s="233"/>
      <c r="AE381" s="233"/>
    </row>
    <row r="382" spans="1:31" x14ac:dyDescent="0.25">
      <c r="A382" s="224"/>
      <c r="B382" s="225"/>
      <c r="C382" s="225"/>
      <c r="D382" s="226"/>
      <c r="E382" s="226"/>
      <c r="F382" s="226"/>
      <c r="G382" s="225"/>
      <c r="H382" s="236"/>
      <c r="I382" s="226"/>
      <c r="J382" s="225"/>
      <c r="K382" s="226"/>
      <c r="L382" s="226"/>
      <c r="M382" s="225"/>
      <c r="N382" s="237"/>
      <c r="O382" s="226"/>
      <c r="P382" s="226"/>
      <c r="Q382" s="226"/>
      <c r="R382" s="226"/>
      <c r="S382" s="226"/>
      <c r="T382" s="226"/>
      <c r="U382" s="226"/>
      <c r="V382" s="226"/>
      <c r="W382" s="226"/>
      <c r="X382" s="226"/>
      <c r="Y382" s="226"/>
      <c r="Z382" s="226"/>
      <c r="AA382" s="231"/>
      <c r="AB382" s="232"/>
      <c r="AC382" s="233"/>
      <c r="AD382" s="233"/>
      <c r="AE382" s="233"/>
    </row>
    <row r="383" spans="1:31" x14ac:dyDescent="0.25">
      <c r="A383" s="224"/>
      <c r="B383" s="225"/>
      <c r="C383" s="225"/>
      <c r="D383" s="226"/>
      <c r="E383" s="226"/>
      <c r="F383" s="226"/>
      <c r="G383" s="225"/>
      <c r="H383" s="236"/>
      <c r="I383" s="226"/>
      <c r="J383" s="225"/>
      <c r="K383" s="226"/>
      <c r="L383" s="226"/>
      <c r="M383" s="225"/>
      <c r="N383" s="237"/>
      <c r="O383" s="226"/>
      <c r="P383" s="226"/>
      <c r="Q383" s="226"/>
      <c r="R383" s="226"/>
      <c r="S383" s="226"/>
      <c r="T383" s="226"/>
      <c r="U383" s="226"/>
      <c r="V383" s="226"/>
      <c r="W383" s="226"/>
      <c r="X383" s="226"/>
      <c r="Y383" s="226"/>
      <c r="Z383" s="226"/>
      <c r="AA383" s="231"/>
      <c r="AB383" s="232"/>
      <c r="AC383" s="233"/>
      <c r="AD383" s="233"/>
      <c r="AE383" s="233"/>
    </row>
    <row r="384" spans="1:31" x14ac:dyDescent="0.25">
      <c r="A384" s="224"/>
      <c r="B384" s="225"/>
      <c r="C384" s="225"/>
      <c r="D384" s="226"/>
      <c r="E384" s="226"/>
      <c r="F384" s="226"/>
      <c r="G384" s="225"/>
      <c r="H384" s="236"/>
      <c r="I384" s="226"/>
      <c r="J384" s="225"/>
      <c r="K384" s="226"/>
      <c r="L384" s="226"/>
      <c r="M384" s="225"/>
      <c r="N384" s="237"/>
      <c r="O384" s="226"/>
      <c r="P384" s="226"/>
      <c r="Q384" s="226"/>
      <c r="R384" s="226"/>
      <c r="S384" s="226"/>
      <c r="T384" s="226"/>
      <c r="U384" s="226"/>
      <c r="V384" s="226"/>
      <c r="W384" s="226"/>
      <c r="X384" s="226"/>
      <c r="Y384" s="226"/>
      <c r="Z384" s="226"/>
      <c r="AA384" s="231"/>
      <c r="AB384" s="232"/>
      <c r="AC384" s="233"/>
      <c r="AD384" s="233"/>
      <c r="AE384" s="233"/>
    </row>
    <row r="385" spans="1:31" x14ac:dyDescent="0.25">
      <c r="A385" s="224"/>
      <c r="B385" s="225"/>
      <c r="C385" s="225"/>
      <c r="D385" s="226"/>
      <c r="E385" s="226"/>
      <c r="F385" s="226"/>
      <c r="G385" s="225"/>
      <c r="H385" s="236"/>
      <c r="I385" s="226"/>
      <c r="J385" s="225"/>
      <c r="K385" s="226"/>
      <c r="L385" s="226"/>
      <c r="M385" s="225"/>
      <c r="N385" s="237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26"/>
      <c r="Z385" s="226"/>
      <c r="AA385" s="231"/>
      <c r="AB385" s="232"/>
      <c r="AC385" s="233"/>
      <c r="AD385" s="233"/>
      <c r="AE385" s="233"/>
    </row>
    <row r="386" spans="1:31" x14ac:dyDescent="0.25">
      <c r="A386" s="224"/>
      <c r="B386" s="225"/>
      <c r="C386" s="225"/>
      <c r="D386" s="226"/>
      <c r="E386" s="226"/>
      <c r="F386" s="226"/>
      <c r="G386" s="225"/>
      <c r="H386" s="236"/>
      <c r="I386" s="226"/>
      <c r="J386" s="225"/>
      <c r="K386" s="226"/>
      <c r="L386" s="226"/>
      <c r="M386" s="225"/>
      <c r="N386" s="237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26"/>
      <c r="Z386" s="226"/>
      <c r="AA386" s="231"/>
      <c r="AB386" s="232"/>
      <c r="AC386" s="233"/>
      <c r="AD386" s="233"/>
      <c r="AE386" s="233"/>
    </row>
    <row r="387" spans="1:31" x14ac:dyDescent="0.25">
      <c r="A387" s="224"/>
      <c r="B387" s="225"/>
      <c r="C387" s="225"/>
      <c r="D387" s="226"/>
      <c r="E387" s="226"/>
      <c r="F387" s="226"/>
      <c r="G387" s="225"/>
      <c r="H387" s="236"/>
      <c r="I387" s="226"/>
      <c r="J387" s="225"/>
      <c r="K387" s="226"/>
      <c r="L387" s="226"/>
      <c r="M387" s="225"/>
      <c r="N387" s="237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26"/>
      <c r="Z387" s="226"/>
      <c r="AA387" s="231"/>
      <c r="AB387" s="232"/>
      <c r="AC387" s="233"/>
      <c r="AD387" s="233"/>
      <c r="AE387" s="233"/>
    </row>
    <row r="388" spans="1:31" x14ac:dyDescent="0.25">
      <c r="A388" s="224"/>
      <c r="B388" s="225"/>
      <c r="C388" s="225"/>
      <c r="D388" s="226"/>
      <c r="E388" s="226"/>
      <c r="F388" s="226"/>
      <c r="G388" s="225"/>
      <c r="H388" s="236"/>
      <c r="I388" s="226"/>
      <c r="J388" s="225"/>
      <c r="K388" s="226"/>
      <c r="L388" s="226"/>
      <c r="M388" s="225"/>
      <c r="N388" s="237"/>
      <c r="O388" s="226"/>
      <c r="P388" s="226"/>
      <c r="Q388" s="226"/>
      <c r="R388" s="226"/>
      <c r="S388" s="226"/>
      <c r="T388" s="226"/>
      <c r="U388" s="226"/>
      <c r="V388" s="226"/>
      <c r="W388" s="226"/>
      <c r="X388" s="226"/>
      <c r="Y388" s="226"/>
      <c r="Z388" s="226"/>
      <c r="AA388" s="231"/>
      <c r="AB388" s="232"/>
      <c r="AC388" s="233"/>
      <c r="AD388" s="233"/>
      <c r="AE388" s="233"/>
    </row>
    <row r="389" spans="1:31" x14ac:dyDescent="0.25">
      <c r="A389" s="224"/>
      <c r="B389" s="225"/>
      <c r="C389" s="225"/>
      <c r="D389" s="226"/>
      <c r="E389" s="226"/>
      <c r="F389" s="226"/>
      <c r="G389" s="225"/>
      <c r="H389" s="236"/>
      <c r="I389" s="226"/>
      <c r="J389" s="225"/>
      <c r="K389" s="226"/>
      <c r="L389" s="226"/>
      <c r="M389" s="225"/>
      <c r="N389" s="237"/>
      <c r="O389" s="226"/>
      <c r="P389" s="226"/>
      <c r="Q389" s="226"/>
      <c r="R389" s="226"/>
      <c r="S389" s="226"/>
      <c r="T389" s="226"/>
      <c r="U389" s="226"/>
      <c r="V389" s="226"/>
      <c r="W389" s="226"/>
      <c r="X389" s="226"/>
      <c r="Y389" s="226"/>
      <c r="Z389" s="226"/>
      <c r="AA389" s="231"/>
      <c r="AB389" s="232"/>
      <c r="AC389" s="233"/>
      <c r="AD389" s="233"/>
      <c r="AE389" s="233"/>
    </row>
    <row r="390" spans="1:31" x14ac:dyDescent="0.25">
      <c r="A390" s="224"/>
      <c r="B390" s="225"/>
      <c r="C390" s="225"/>
      <c r="D390" s="226"/>
      <c r="E390" s="226"/>
      <c r="F390" s="226"/>
      <c r="G390" s="225"/>
      <c r="H390" s="236"/>
      <c r="I390" s="226"/>
      <c r="J390" s="225"/>
      <c r="K390" s="226"/>
      <c r="L390" s="226"/>
      <c r="M390" s="225"/>
      <c r="N390" s="237"/>
      <c r="O390" s="226"/>
      <c r="P390" s="226"/>
      <c r="Q390" s="226"/>
      <c r="R390" s="226"/>
      <c r="S390" s="226"/>
      <c r="T390" s="226"/>
      <c r="U390" s="226"/>
      <c r="V390" s="226"/>
      <c r="W390" s="226"/>
      <c r="X390" s="226"/>
      <c r="Y390" s="226"/>
      <c r="Z390" s="226"/>
      <c r="AA390" s="231"/>
      <c r="AB390" s="232"/>
      <c r="AC390" s="233"/>
      <c r="AD390" s="233"/>
      <c r="AE390" s="233"/>
    </row>
    <row r="417" spans="1:31" x14ac:dyDescent="0.25">
      <c r="A417" s="44"/>
      <c r="B417" s="45"/>
      <c r="C417" s="45"/>
      <c r="D417" s="46"/>
      <c r="E417" s="46"/>
      <c r="F417" s="46"/>
      <c r="G417" s="225"/>
      <c r="H417" s="46"/>
      <c r="I417" s="46"/>
      <c r="J417" s="225"/>
      <c r="K417" s="46"/>
      <c r="L417" s="46"/>
      <c r="M417" s="225"/>
      <c r="N417" s="46"/>
      <c r="O417" s="46"/>
      <c r="P417" s="46"/>
      <c r="Q417" s="46"/>
      <c r="R417" s="46"/>
      <c r="S417" s="86"/>
      <c r="T417" s="46"/>
      <c r="U417" s="46"/>
      <c r="V417" s="46"/>
      <c r="W417" s="46"/>
      <c r="X417" s="46"/>
      <c r="Y417" s="46"/>
      <c r="Z417" s="46"/>
      <c r="AA417" s="52"/>
      <c r="AB417" s="53"/>
      <c r="AC417" s="54"/>
      <c r="AD417" s="54"/>
      <c r="AE417" s="54"/>
    </row>
    <row r="418" spans="1:31" x14ac:dyDescent="0.25">
      <c r="A418" s="44"/>
      <c r="B418" s="45"/>
      <c r="C418" s="45"/>
      <c r="D418" s="226"/>
      <c r="E418" s="226"/>
      <c r="F418" s="226"/>
      <c r="G418" s="225"/>
      <c r="H418" s="46"/>
      <c r="I418" s="46"/>
      <c r="J418" s="225"/>
      <c r="K418" s="46"/>
      <c r="L418" s="46"/>
      <c r="M418" s="225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226"/>
      <c r="Y418" s="226"/>
      <c r="Z418" s="226"/>
      <c r="AA418" s="52"/>
      <c r="AB418" s="53"/>
      <c r="AC418" s="54"/>
      <c r="AD418" s="54"/>
      <c r="AE418" s="54"/>
    </row>
    <row r="419" spans="1:31" x14ac:dyDescent="0.25">
      <c r="A419" s="44"/>
      <c r="B419" s="45"/>
      <c r="C419" s="45"/>
      <c r="D419" s="226"/>
      <c r="E419" s="226"/>
      <c r="F419" s="226"/>
      <c r="G419" s="225"/>
      <c r="H419" s="46"/>
      <c r="I419" s="46"/>
      <c r="J419" s="225"/>
      <c r="K419" s="46"/>
      <c r="L419" s="46"/>
      <c r="M419" s="225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226"/>
      <c r="Y419" s="226"/>
      <c r="Z419" s="226"/>
      <c r="AA419" s="52"/>
      <c r="AB419" s="53"/>
      <c r="AC419" s="54"/>
      <c r="AD419" s="54"/>
      <c r="AE419" s="54"/>
    </row>
    <row r="420" spans="1:31" x14ac:dyDescent="0.25">
      <c r="A420" s="44"/>
      <c r="B420" s="45"/>
      <c r="C420" s="45"/>
      <c r="D420" s="226"/>
      <c r="E420" s="226"/>
      <c r="F420" s="226"/>
      <c r="G420" s="225"/>
      <c r="H420" s="46"/>
      <c r="I420" s="46"/>
      <c r="J420" s="225"/>
      <c r="K420" s="46"/>
      <c r="L420" s="46"/>
      <c r="M420" s="225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226"/>
      <c r="Y420" s="226"/>
      <c r="Z420" s="226"/>
      <c r="AA420" s="52"/>
      <c r="AB420" s="53"/>
      <c r="AC420" s="54"/>
      <c r="AD420" s="54"/>
      <c r="AE420" s="54"/>
    </row>
    <row r="421" spans="1:31" x14ac:dyDescent="0.25">
      <c r="A421" s="60"/>
      <c r="B421" s="52"/>
      <c r="C421" s="45"/>
      <c r="D421" s="46"/>
      <c r="E421" s="46"/>
      <c r="F421" s="46"/>
      <c r="G421" s="225"/>
      <c r="H421" s="46"/>
      <c r="I421" s="46"/>
      <c r="J421" s="225"/>
      <c r="K421" s="46"/>
      <c r="L421" s="46"/>
      <c r="M421" s="225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5"/>
      <c r="Z421" s="45"/>
      <c r="AA421" s="52"/>
      <c r="AB421" s="53"/>
      <c r="AC421" s="54"/>
      <c r="AD421" s="54"/>
      <c r="AE421" s="54"/>
    </row>
    <row r="422" spans="1:31" x14ac:dyDescent="0.25">
      <c r="A422" s="44"/>
      <c r="B422" s="45"/>
      <c r="C422" s="45"/>
      <c r="D422" s="46"/>
      <c r="E422" s="46"/>
      <c r="F422" s="46"/>
      <c r="G422" s="225"/>
      <c r="H422" s="46"/>
      <c r="I422" s="46"/>
      <c r="J422" s="225"/>
      <c r="K422" s="46"/>
      <c r="L422" s="46"/>
      <c r="M422" s="225"/>
      <c r="N422" s="46"/>
      <c r="O422" s="46"/>
      <c r="P422" s="46"/>
      <c r="Q422" s="46"/>
      <c r="R422" s="46"/>
      <c r="S422" s="86"/>
      <c r="T422" s="46"/>
      <c r="U422" s="46"/>
      <c r="V422" s="46"/>
      <c r="W422" s="46"/>
      <c r="X422" s="46"/>
      <c r="Y422" s="46"/>
      <c r="Z422" s="46"/>
      <c r="AA422" s="52"/>
      <c r="AB422" s="53"/>
      <c r="AC422" s="54"/>
      <c r="AD422" s="54"/>
      <c r="AE422" s="54"/>
    </row>
    <row r="423" spans="1:31" x14ac:dyDescent="0.25">
      <c r="A423" s="44"/>
      <c r="B423" s="45"/>
      <c r="C423" s="45"/>
      <c r="D423" s="226"/>
      <c r="E423" s="226"/>
      <c r="F423" s="226"/>
      <c r="G423" s="225"/>
      <c r="H423" s="46"/>
      <c r="I423" s="46"/>
      <c r="J423" s="225"/>
      <c r="K423" s="46"/>
      <c r="L423" s="46"/>
      <c r="M423" s="225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226"/>
      <c r="Y423" s="226"/>
      <c r="Z423" s="226"/>
      <c r="AA423" s="52"/>
      <c r="AB423" s="53"/>
      <c r="AC423" s="54"/>
      <c r="AD423" s="54"/>
      <c r="AE423" s="54"/>
    </row>
    <row r="424" spans="1:31" x14ac:dyDescent="0.25">
      <c r="A424" s="44"/>
      <c r="B424" s="45"/>
      <c r="C424" s="45"/>
      <c r="D424" s="46"/>
      <c r="E424" s="46"/>
      <c r="F424" s="46"/>
      <c r="G424" s="225"/>
      <c r="H424" s="46"/>
      <c r="I424" s="46"/>
      <c r="J424" s="225"/>
      <c r="K424" s="46"/>
      <c r="L424" s="46"/>
      <c r="M424" s="225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52"/>
      <c r="AB424" s="53"/>
      <c r="AC424" s="54"/>
      <c r="AD424" s="54"/>
      <c r="AE424" s="54"/>
    </row>
    <row r="425" spans="1:31" x14ac:dyDescent="0.25">
      <c r="A425" s="44"/>
      <c r="B425" s="45"/>
      <c r="C425" s="45"/>
      <c r="D425" s="46"/>
      <c r="E425" s="46"/>
      <c r="F425" s="46"/>
      <c r="G425" s="225"/>
      <c r="H425" s="46"/>
      <c r="I425" s="46"/>
      <c r="J425" s="225"/>
      <c r="K425" s="46"/>
      <c r="L425" s="46"/>
      <c r="M425" s="225"/>
      <c r="N425" s="46"/>
      <c r="O425" s="46"/>
      <c r="P425" s="46"/>
      <c r="Q425" s="46"/>
      <c r="R425" s="46"/>
      <c r="S425" s="86"/>
      <c r="T425" s="46"/>
      <c r="U425" s="46"/>
      <c r="V425" s="46"/>
      <c r="W425" s="46"/>
      <c r="X425" s="46"/>
      <c r="Y425" s="46"/>
      <c r="Z425" s="46"/>
      <c r="AA425" s="52"/>
      <c r="AB425" s="53"/>
      <c r="AC425" s="54"/>
      <c r="AD425" s="54"/>
      <c r="AE425" s="54"/>
    </row>
    <row r="426" spans="1:31" x14ac:dyDescent="0.25">
      <c r="A426" s="44"/>
      <c r="B426" s="45"/>
      <c r="C426" s="45"/>
      <c r="D426" s="46"/>
      <c r="E426" s="46"/>
      <c r="F426" s="46"/>
      <c r="G426" s="225"/>
      <c r="H426" s="46"/>
      <c r="I426" s="46"/>
      <c r="J426" s="225"/>
      <c r="K426" s="46"/>
      <c r="L426" s="46"/>
      <c r="M426" s="225"/>
      <c r="N426" s="46"/>
      <c r="O426" s="46"/>
      <c r="P426" s="46"/>
      <c r="Q426" s="46"/>
      <c r="R426" s="46"/>
      <c r="S426" s="86"/>
      <c r="T426" s="46"/>
      <c r="U426" s="46"/>
      <c r="V426" s="46"/>
      <c r="W426" s="46"/>
      <c r="X426" s="46"/>
      <c r="Y426" s="46"/>
      <c r="Z426" s="46"/>
      <c r="AA426" s="52"/>
      <c r="AB426" s="53"/>
      <c r="AC426" s="54"/>
      <c r="AD426" s="54"/>
      <c r="AE426" s="54"/>
    </row>
    <row r="427" spans="1:31" x14ac:dyDescent="0.25">
      <c r="A427" s="60"/>
      <c r="B427" s="52"/>
      <c r="C427" s="52"/>
      <c r="D427" s="46"/>
      <c r="E427" s="52"/>
      <c r="F427" s="52"/>
      <c r="G427" s="238"/>
      <c r="H427" s="52"/>
      <c r="I427" s="52"/>
      <c r="J427" s="238"/>
      <c r="K427" s="46"/>
      <c r="L427" s="52"/>
      <c r="M427" s="238"/>
      <c r="N427" s="52"/>
      <c r="O427" s="52"/>
      <c r="P427" s="52"/>
      <c r="Q427" s="52"/>
      <c r="R427" s="52"/>
      <c r="S427" s="87"/>
      <c r="T427" s="52"/>
      <c r="U427" s="52"/>
      <c r="V427" s="52"/>
      <c r="W427" s="52"/>
      <c r="X427" s="52"/>
      <c r="Y427" s="52"/>
      <c r="Z427" s="52"/>
      <c r="AA427" s="61"/>
      <c r="AB427" s="53"/>
      <c r="AC427" s="54"/>
      <c r="AD427" s="54"/>
      <c r="AE427" s="54"/>
    </row>
    <row r="428" spans="1:31" x14ac:dyDescent="0.25">
      <c r="A428" s="44"/>
      <c r="B428" s="45"/>
      <c r="C428" s="45"/>
      <c r="D428" s="226"/>
      <c r="E428" s="226"/>
      <c r="F428" s="226"/>
      <c r="G428" s="225"/>
      <c r="H428" s="46"/>
      <c r="I428" s="46"/>
      <c r="J428" s="225"/>
      <c r="K428" s="46"/>
      <c r="L428" s="46"/>
      <c r="M428" s="225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226"/>
      <c r="Y428" s="226"/>
      <c r="Z428" s="226"/>
      <c r="AA428" s="61"/>
      <c r="AB428" s="53"/>
      <c r="AC428" s="54"/>
      <c r="AD428" s="54"/>
      <c r="AE428" s="54"/>
    </row>
    <row r="429" spans="1:31" x14ac:dyDescent="0.25">
      <c r="A429" s="44"/>
      <c r="B429" s="45"/>
      <c r="C429" s="45"/>
      <c r="D429" s="46"/>
      <c r="E429" s="46"/>
      <c r="F429" s="46"/>
      <c r="G429" s="225"/>
      <c r="H429" s="46"/>
      <c r="I429" s="46"/>
      <c r="J429" s="225"/>
      <c r="K429" s="46"/>
      <c r="L429" s="46"/>
      <c r="M429" s="225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52"/>
      <c r="AB429" s="53"/>
      <c r="AC429" s="54"/>
      <c r="AD429" s="54"/>
      <c r="AE429" s="54"/>
    </row>
    <row r="430" spans="1:31" x14ac:dyDescent="0.25">
      <c r="A430" s="44"/>
      <c r="B430" s="45"/>
      <c r="C430" s="45"/>
      <c r="D430" s="46"/>
      <c r="E430" s="46"/>
      <c r="F430" s="46"/>
      <c r="G430" s="225"/>
      <c r="H430" s="46"/>
      <c r="I430" s="46"/>
      <c r="J430" s="225"/>
      <c r="K430" s="46"/>
      <c r="L430" s="46"/>
      <c r="M430" s="225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52"/>
      <c r="AB430" s="53"/>
      <c r="AC430" s="54"/>
      <c r="AD430" s="54"/>
      <c r="AE430" s="54"/>
    </row>
    <row r="431" spans="1:31" x14ac:dyDescent="0.25">
      <c r="A431" s="44"/>
      <c r="B431" s="45"/>
      <c r="C431" s="45"/>
      <c r="D431" s="46"/>
      <c r="E431" s="46"/>
      <c r="F431" s="46"/>
      <c r="G431" s="225"/>
      <c r="H431" s="46"/>
      <c r="I431" s="46"/>
      <c r="J431" s="225"/>
      <c r="K431" s="46"/>
      <c r="L431" s="46"/>
      <c r="M431" s="225"/>
      <c r="N431" s="46"/>
      <c r="O431" s="46"/>
      <c r="P431" s="46"/>
      <c r="Q431" s="46"/>
      <c r="R431" s="46"/>
      <c r="S431" s="86"/>
      <c r="T431" s="46"/>
      <c r="U431" s="46"/>
      <c r="V431" s="46"/>
      <c r="W431" s="46"/>
      <c r="X431" s="46"/>
      <c r="Y431" s="46"/>
      <c r="Z431" s="46"/>
      <c r="AA431" s="52"/>
      <c r="AB431" s="53"/>
      <c r="AC431" s="54"/>
      <c r="AD431" s="54"/>
      <c r="AE431" s="54"/>
    </row>
    <row r="432" spans="1:31" x14ac:dyDescent="0.25">
      <c r="A432" s="60"/>
      <c r="B432" s="52"/>
      <c r="C432" s="45"/>
      <c r="D432" s="46"/>
      <c r="E432" s="46"/>
      <c r="F432" s="46"/>
      <c r="G432" s="225"/>
      <c r="H432" s="46"/>
      <c r="I432" s="46"/>
      <c r="J432" s="225"/>
      <c r="K432" s="46"/>
      <c r="L432" s="46"/>
      <c r="M432" s="225"/>
      <c r="N432" s="46"/>
      <c r="O432" s="46"/>
      <c r="P432" s="46"/>
      <c r="Q432" s="46"/>
      <c r="R432" s="46"/>
      <c r="S432" s="86"/>
      <c r="T432" s="46"/>
      <c r="U432" s="46"/>
      <c r="V432" s="46"/>
      <c r="W432" s="46"/>
      <c r="X432" s="46"/>
      <c r="Y432" s="45"/>
      <c r="Z432" s="45"/>
      <c r="AA432" s="52"/>
      <c r="AB432" s="53"/>
      <c r="AC432" s="54"/>
      <c r="AD432" s="54"/>
      <c r="AE432" s="54"/>
    </row>
    <row r="433" spans="1:31" x14ac:dyDescent="0.25">
      <c r="A433" s="60"/>
      <c r="B433" s="52"/>
      <c r="C433" s="45"/>
      <c r="D433" s="46"/>
      <c r="E433" s="46"/>
      <c r="F433" s="46"/>
      <c r="G433" s="225"/>
      <c r="H433" s="46"/>
      <c r="I433" s="46"/>
      <c r="J433" s="225"/>
      <c r="K433" s="46"/>
      <c r="L433" s="46"/>
      <c r="M433" s="225"/>
      <c r="N433" s="46"/>
      <c r="O433" s="46"/>
      <c r="P433" s="46"/>
      <c r="Q433" s="46"/>
      <c r="R433" s="46"/>
      <c r="S433" s="86"/>
      <c r="T433" s="46"/>
      <c r="U433" s="46"/>
      <c r="V433" s="46"/>
      <c r="W433" s="46"/>
      <c r="X433" s="46"/>
      <c r="Y433" s="45"/>
      <c r="Z433" s="45"/>
      <c r="AA433" s="52"/>
      <c r="AB433" s="53"/>
      <c r="AC433" s="54"/>
      <c r="AD433" s="54"/>
      <c r="AE433" s="54"/>
    </row>
    <row r="434" spans="1:31" x14ac:dyDescent="0.25">
      <c r="A434" s="44"/>
      <c r="B434" s="45"/>
      <c r="C434" s="45"/>
      <c r="D434" s="46"/>
      <c r="E434" s="46"/>
      <c r="F434" s="46"/>
      <c r="G434" s="225"/>
      <c r="H434" s="46"/>
      <c r="I434" s="46"/>
      <c r="J434" s="225"/>
      <c r="K434" s="46"/>
      <c r="L434" s="46"/>
      <c r="M434" s="225"/>
      <c r="N434" s="46"/>
      <c r="O434" s="46"/>
      <c r="P434" s="46"/>
      <c r="Q434" s="46"/>
      <c r="R434" s="46"/>
      <c r="S434" s="86"/>
      <c r="T434" s="46"/>
      <c r="U434" s="46"/>
      <c r="V434" s="46"/>
      <c r="W434" s="46"/>
      <c r="X434" s="46"/>
      <c r="Y434" s="46"/>
      <c r="Z434" s="46"/>
      <c r="AA434" s="52"/>
      <c r="AB434" s="53"/>
      <c r="AC434" s="54"/>
      <c r="AD434" s="54"/>
      <c r="AE434" s="54"/>
    </row>
    <row r="435" spans="1:31" x14ac:dyDescent="0.25">
      <c r="A435" s="44"/>
      <c r="B435" s="45"/>
      <c r="C435" s="45"/>
      <c r="D435" s="226"/>
      <c r="E435" s="226"/>
      <c r="F435" s="203"/>
      <c r="G435" s="225"/>
      <c r="H435" s="46"/>
      <c r="I435" s="46"/>
      <c r="J435" s="225"/>
      <c r="K435" s="46"/>
      <c r="L435" s="46"/>
      <c r="M435" s="225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226"/>
      <c r="Y435" s="226"/>
      <c r="Z435" s="226"/>
      <c r="AA435" s="52"/>
      <c r="AB435" s="53"/>
      <c r="AC435" s="54"/>
      <c r="AD435" s="54"/>
      <c r="AE435" s="54"/>
    </row>
    <row r="436" spans="1:31" x14ac:dyDescent="0.25">
      <c r="A436" s="60"/>
      <c r="B436" s="52"/>
      <c r="C436" s="52"/>
      <c r="D436" s="46"/>
      <c r="E436" s="52"/>
      <c r="F436" s="52"/>
      <c r="G436" s="238"/>
      <c r="H436" s="52"/>
      <c r="I436" s="52"/>
      <c r="J436" s="238"/>
      <c r="K436" s="46"/>
      <c r="L436" s="52"/>
      <c r="M436" s="238"/>
      <c r="N436" s="52"/>
      <c r="O436" s="52"/>
      <c r="P436" s="52"/>
      <c r="Q436" s="52"/>
      <c r="R436" s="52"/>
      <c r="S436" s="87"/>
      <c r="T436" s="52"/>
      <c r="U436" s="52"/>
      <c r="V436" s="52"/>
      <c r="W436" s="52"/>
      <c r="X436" s="52"/>
      <c r="Y436" s="52"/>
      <c r="Z436" s="52"/>
      <c r="AA436" s="61"/>
      <c r="AB436" s="53"/>
      <c r="AC436" s="54"/>
      <c r="AD436" s="54"/>
      <c r="AE436" s="54"/>
    </row>
    <row r="437" spans="1:31" x14ac:dyDescent="0.25">
      <c r="A437" s="44"/>
      <c r="B437" s="45"/>
      <c r="C437" s="45"/>
      <c r="D437" s="46"/>
      <c r="E437" s="46"/>
      <c r="F437" s="46"/>
      <c r="G437" s="225"/>
      <c r="H437" s="46"/>
      <c r="I437" s="46"/>
      <c r="J437" s="225"/>
      <c r="K437" s="46"/>
      <c r="L437" s="46"/>
      <c r="M437" s="225"/>
      <c r="N437" s="46"/>
      <c r="O437" s="46"/>
      <c r="P437" s="46"/>
      <c r="Q437" s="46"/>
      <c r="R437" s="46"/>
      <c r="S437" s="86"/>
      <c r="T437" s="46"/>
      <c r="U437" s="46"/>
      <c r="V437" s="46"/>
      <c r="W437" s="46"/>
      <c r="X437" s="46"/>
      <c r="Y437" s="46"/>
      <c r="Z437" s="46"/>
      <c r="AA437" s="52"/>
      <c r="AB437" s="53"/>
      <c r="AC437" s="54"/>
      <c r="AD437" s="54"/>
      <c r="AE437" s="54"/>
    </row>
    <row r="438" spans="1:31" x14ac:dyDescent="0.25">
      <c r="A438" s="44"/>
      <c r="B438" s="45"/>
      <c r="C438" s="45"/>
      <c r="D438" s="46"/>
      <c r="E438" s="46"/>
      <c r="F438" s="46"/>
      <c r="G438" s="225"/>
      <c r="H438" s="46"/>
      <c r="I438" s="46"/>
      <c r="J438" s="225"/>
      <c r="K438" s="46"/>
      <c r="L438" s="46"/>
      <c r="M438" s="225"/>
      <c r="N438" s="46"/>
      <c r="O438" s="46"/>
      <c r="P438" s="46"/>
      <c r="Q438" s="46"/>
      <c r="R438" s="46"/>
      <c r="S438" s="86"/>
      <c r="T438" s="46"/>
      <c r="U438" s="46"/>
      <c r="V438" s="46"/>
      <c r="W438" s="46"/>
      <c r="X438" s="46"/>
      <c r="Y438" s="46"/>
      <c r="Z438" s="46"/>
      <c r="AA438" s="52"/>
      <c r="AB438" s="53"/>
      <c r="AC438" s="54"/>
      <c r="AD438" s="54"/>
      <c r="AE438" s="54"/>
    </row>
    <row r="439" spans="1:31" x14ac:dyDescent="0.25">
      <c r="A439" s="44"/>
      <c r="B439" s="45"/>
      <c r="C439" s="45"/>
      <c r="D439" s="46"/>
      <c r="E439" s="46"/>
      <c r="F439" s="46"/>
      <c r="G439" s="225"/>
      <c r="H439" s="46"/>
      <c r="I439" s="46"/>
      <c r="J439" s="225"/>
      <c r="K439" s="46"/>
      <c r="L439" s="46"/>
      <c r="M439" s="225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52"/>
      <c r="AB439" s="53"/>
      <c r="AC439" s="54"/>
      <c r="AD439" s="54"/>
      <c r="AE439" s="54"/>
    </row>
    <row r="440" spans="1:31" x14ac:dyDescent="0.25">
      <c r="A440" s="60"/>
      <c r="B440" s="52"/>
      <c r="C440" s="52"/>
      <c r="D440" s="46"/>
      <c r="E440" s="52"/>
      <c r="F440" s="52"/>
      <c r="G440" s="238"/>
      <c r="H440" s="52"/>
      <c r="I440" s="52"/>
      <c r="J440" s="238"/>
      <c r="K440" s="46"/>
      <c r="L440" s="52"/>
      <c r="M440" s="238"/>
      <c r="N440" s="52"/>
      <c r="O440" s="52"/>
      <c r="P440" s="52"/>
      <c r="Q440" s="52"/>
      <c r="R440" s="52"/>
      <c r="S440" s="87"/>
      <c r="T440" s="52"/>
      <c r="U440" s="52"/>
      <c r="V440" s="52"/>
      <c r="W440" s="52"/>
      <c r="X440" s="52"/>
      <c r="Y440" s="52"/>
      <c r="Z440" s="52"/>
      <c r="AA440" s="61"/>
      <c r="AB440" s="53"/>
      <c r="AC440" s="54"/>
      <c r="AD440" s="54"/>
      <c r="AE440" s="54"/>
    </row>
    <row r="441" spans="1:31" x14ac:dyDescent="0.25">
      <c r="A441" s="44"/>
      <c r="B441" s="45"/>
      <c r="C441" s="45"/>
      <c r="D441" s="46"/>
      <c r="E441" s="46"/>
      <c r="F441" s="46"/>
      <c r="G441" s="225"/>
      <c r="H441" s="46"/>
      <c r="I441" s="46"/>
      <c r="J441" s="225"/>
      <c r="K441" s="46"/>
      <c r="L441" s="46"/>
      <c r="M441" s="225"/>
      <c r="N441" s="46"/>
      <c r="O441" s="46"/>
      <c r="P441" s="46"/>
      <c r="Q441" s="46"/>
      <c r="R441" s="46"/>
      <c r="S441" s="86"/>
      <c r="T441" s="46"/>
      <c r="U441" s="46"/>
      <c r="V441" s="46"/>
      <c r="W441" s="46"/>
      <c r="X441" s="46"/>
      <c r="Y441" s="46"/>
      <c r="Z441" s="46"/>
      <c r="AA441" s="52"/>
      <c r="AB441" s="53"/>
      <c r="AC441" s="54"/>
      <c r="AD441" s="54"/>
      <c r="AE441" s="54"/>
    </row>
    <row r="442" spans="1:31" x14ac:dyDescent="0.25">
      <c r="A442" s="44"/>
      <c r="B442" s="45"/>
      <c r="C442" s="45"/>
      <c r="D442" s="46"/>
      <c r="E442" s="46"/>
      <c r="F442" s="46"/>
      <c r="G442" s="225"/>
      <c r="H442" s="46"/>
      <c r="I442" s="46"/>
      <c r="J442" s="225"/>
      <c r="K442" s="46"/>
      <c r="L442" s="46"/>
      <c r="M442" s="225"/>
      <c r="N442" s="46"/>
      <c r="O442" s="46"/>
      <c r="P442" s="46"/>
      <c r="Q442" s="46"/>
      <c r="R442" s="46"/>
      <c r="S442" s="86"/>
      <c r="T442" s="46"/>
      <c r="U442" s="46"/>
      <c r="V442" s="46"/>
      <c r="W442" s="46"/>
      <c r="X442" s="46"/>
      <c r="Y442" s="46"/>
      <c r="Z442" s="46"/>
      <c r="AA442" s="52"/>
      <c r="AB442" s="53"/>
      <c r="AC442" s="54"/>
      <c r="AD442" s="54"/>
      <c r="AE442" s="54"/>
    </row>
    <row r="443" spans="1:31" x14ac:dyDescent="0.25">
      <c r="H443" s="3"/>
    </row>
    <row r="444" spans="1:31" x14ac:dyDescent="0.25">
      <c r="H444" s="3"/>
    </row>
    <row r="445" spans="1:31" x14ac:dyDescent="0.25">
      <c r="H445" s="3"/>
    </row>
    <row r="446" spans="1:31" x14ac:dyDescent="0.25">
      <c r="H446" s="3"/>
    </row>
    <row r="447" spans="1:31" x14ac:dyDescent="0.25">
      <c r="H447" s="3"/>
    </row>
    <row r="448" spans="1:31" x14ac:dyDescent="0.25">
      <c r="H448" s="3"/>
    </row>
    <row r="449" spans="8:8" x14ac:dyDescent="0.25">
      <c r="H449" s="3"/>
    </row>
    <row r="450" spans="8:8" x14ac:dyDescent="0.25">
      <c r="H450" s="3"/>
    </row>
    <row r="451" spans="8:8" x14ac:dyDescent="0.25">
      <c r="H451" s="3"/>
    </row>
    <row r="452" spans="8:8" x14ac:dyDescent="0.25">
      <c r="H452" s="3"/>
    </row>
    <row r="453" spans="8:8" x14ac:dyDescent="0.25">
      <c r="H453" s="3"/>
    </row>
    <row r="454" spans="8:8" x14ac:dyDescent="0.25">
      <c r="H454" s="3"/>
    </row>
    <row r="455" spans="8:8" x14ac:dyDescent="0.25">
      <c r="H455" s="3"/>
    </row>
    <row r="456" spans="8:8" x14ac:dyDescent="0.25">
      <c r="H456" s="3"/>
    </row>
    <row r="457" spans="8:8" x14ac:dyDescent="0.25">
      <c r="H457" s="3"/>
    </row>
    <row r="458" spans="8:8" x14ac:dyDescent="0.25">
      <c r="H458" s="3"/>
    </row>
    <row r="459" spans="8:8" x14ac:dyDescent="0.25">
      <c r="H459" s="3"/>
    </row>
    <row r="460" spans="8:8" x14ac:dyDescent="0.25">
      <c r="H460" s="3"/>
    </row>
    <row r="461" spans="8:8" x14ac:dyDescent="0.25">
      <c r="H461" s="3"/>
    </row>
    <row r="462" spans="8:8" x14ac:dyDescent="0.25">
      <c r="H462" s="3"/>
    </row>
    <row r="463" spans="8:8" x14ac:dyDescent="0.25">
      <c r="H463" s="3"/>
    </row>
    <row r="464" spans="8:8" x14ac:dyDescent="0.25">
      <c r="H464" s="3"/>
    </row>
    <row r="465" spans="8:8" x14ac:dyDescent="0.25">
      <c r="H465" s="3"/>
    </row>
    <row r="466" spans="8:8" x14ac:dyDescent="0.25">
      <c r="H466" s="3"/>
    </row>
    <row r="467" spans="8:8" x14ac:dyDescent="0.25">
      <c r="H467" s="3"/>
    </row>
    <row r="468" spans="8:8" x14ac:dyDescent="0.25">
      <c r="H468" s="3"/>
    </row>
    <row r="469" spans="8:8" x14ac:dyDescent="0.25">
      <c r="H469" s="3"/>
    </row>
    <row r="470" spans="8:8" x14ac:dyDescent="0.25">
      <c r="H470" s="3"/>
    </row>
    <row r="471" spans="8:8" x14ac:dyDescent="0.25">
      <c r="H471" s="3"/>
    </row>
    <row r="472" spans="8:8" x14ac:dyDescent="0.25">
      <c r="H472" s="3"/>
    </row>
    <row r="473" spans="8:8" x14ac:dyDescent="0.25">
      <c r="H473" s="3"/>
    </row>
    <row r="474" spans="8:8" x14ac:dyDescent="0.25">
      <c r="H474" s="3"/>
    </row>
    <row r="475" spans="8:8" x14ac:dyDescent="0.25">
      <c r="H475" s="3"/>
    </row>
    <row r="476" spans="8:8" x14ac:dyDescent="0.25">
      <c r="H476" s="3"/>
    </row>
    <row r="477" spans="8:8" x14ac:dyDescent="0.25">
      <c r="H477" s="3"/>
    </row>
    <row r="478" spans="8:8" x14ac:dyDescent="0.25">
      <c r="H478" s="3"/>
    </row>
    <row r="479" spans="8:8" x14ac:dyDescent="0.25">
      <c r="H479" s="3"/>
    </row>
    <row r="480" spans="8:8" x14ac:dyDescent="0.25">
      <c r="H480" s="3"/>
    </row>
    <row r="481" spans="8:8" x14ac:dyDescent="0.25">
      <c r="H481" s="3"/>
    </row>
    <row r="482" spans="8:8" x14ac:dyDescent="0.25">
      <c r="H482" s="3"/>
    </row>
    <row r="483" spans="8:8" x14ac:dyDescent="0.25">
      <c r="H483" s="3"/>
    </row>
    <row r="484" spans="8:8" x14ac:dyDescent="0.25">
      <c r="H484" s="3"/>
    </row>
    <row r="485" spans="8:8" x14ac:dyDescent="0.25">
      <c r="H485" s="3"/>
    </row>
    <row r="486" spans="8:8" x14ac:dyDescent="0.25">
      <c r="H486" s="3"/>
    </row>
    <row r="487" spans="8:8" x14ac:dyDescent="0.25">
      <c r="H487" s="3"/>
    </row>
    <row r="488" spans="8:8" x14ac:dyDescent="0.25">
      <c r="H488" s="3"/>
    </row>
    <row r="489" spans="8:8" x14ac:dyDescent="0.25">
      <c r="H489" s="3"/>
    </row>
    <row r="490" spans="8:8" x14ac:dyDescent="0.25">
      <c r="H490" s="3"/>
    </row>
    <row r="491" spans="8:8" x14ac:dyDescent="0.25">
      <c r="H491" s="3"/>
    </row>
    <row r="492" spans="8:8" x14ac:dyDescent="0.25">
      <c r="H492" s="3"/>
    </row>
    <row r="493" spans="8:8" x14ac:dyDescent="0.25">
      <c r="H493" s="3"/>
    </row>
    <row r="494" spans="8:8" x14ac:dyDescent="0.25">
      <c r="H494" s="3"/>
    </row>
    <row r="495" spans="8:8" x14ac:dyDescent="0.25">
      <c r="H495" s="3"/>
    </row>
  </sheetData>
  <mergeCells count="1">
    <mergeCell ref="B1:X1"/>
  </mergeCells>
  <conditionalFormatting sqref="D435:E435 G435:Z435 D436:Z442">
    <cfRule type="cellIs" dxfId="33" priority="3" operator="greaterThan">
      <formula>50</formula>
    </cfRule>
  </conditionalFormatting>
  <conditionalFormatting sqref="D20:F33 D35:F40 E41:F41 D42:F126 D128:F185 D188:F198 D201:F230 D232:F238 D240:F328 E329:F329 D330:F362 E363:F363 D364:F370">
    <cfRule type="cellIs" dxfId="32" priority="4" operator="greaterThan">
      <formula>50</formula>
    </cfRule>
  </conditionalFormatting>
  <conditionalFormatting sqref="D373:F374">
    <cfRule type="cellIs" dxfId="31" priority="5" operator="greaterThan">
      <formula>50</formula>
    </cfRule>
  </conditionalFormatting>
  <conditionalFormatting sqref="D417:Z434">
    <cfRule type="cellIs" dxfId="30" priority="6" operator="greaterThan">
      <formula>50</formula>
    </cfRule>
  </conditionalFormatting>
  <conditionalFormatting sqref="G20:W33 AA20:AA33 D34:Z34 G35:W72 AA35:AA126 G73:N73 P73:W73 G74:W109 G110:T110 V110:W110 G111:W126 D127:Z127 G128:W185 AA128:AA185 D186:Z187 G188:W198 AA188:AA198 D199:Z200 G201:W230 AA201:AA230 D231:Z231 G232:W238 AA232:AA238 D239:Z239 G240:W370 AA240:AA370 D371:Z372">
    <cfRule type="cellIs" dxfId="28" priority="8" operator="greaterThan">
      <formula>50</formula>
    </cfRule>
  </conditionalFormatting>
  <conditionalFormatting sqref="G373:W374 AA373:AA374 D375:Z390">
    <cfRule type="cellIs" dxfId="27" priority="9" operator="greaterThan">
      <formula>50</formula>
    </cfRule>
  </conditionalFormatting>
  <conditionalFormatting sqref="X20:Z33 X35:Z126 X128:Z185 X188:Z198 X201:Z230 X232:Z238 X240:Z370">
    <cfRule type="cellIs" dxfId="26" priority="10" operator="greaterThan">
      <formula>50</formula>
    </cfRule>
  </conditionalFormatting>
  <conditionalFormatting sqref="X373:Z374">
    <cfRule type="cellIs" dxfId="25" priority="11" operator="greaterThan">
      <formula>50</formula>
    </cfRule>
  </conditionalFormatting>
  <conditionalFormatting sqref="AA34">
    <cfRule type="cellIs" dxfId="24" priority="12" operator="greaterThan">
      <formula>50</formula>
    </cfRule>
    <cfRule type="cellIs" dxfId="23" priority="13" operator="equal">
      <formula>50</formula>
    </cfRule>
  </conditionalFormatting>
  <conditionalFormatting sqref="AA127">
    <cfRule type="cellIs" dxfId="22" priority="14" operator="greaterThan">
      <formula>50</formula>
    </cfRule>
    <cfRule type="cellIs" dxfId="21" priority="15" operator="equal">
      <formula>50</formula>
    </cfRule>
  </conditionalFormatting>
  <conditionalFormatting sqref="AA186:AA187">
    <cfRule type="cellIs" dxfId="20" priority="16" operator="greaterThan">
      <formula>50</formula>
    </cfRule>
    <cfRule type="cellIs" dxfId="19" priority="17" operator="equal">
      <formula>50</formula>
    </cfRule>
  </conditionalFormatting>
  <conditionalFormatting sqref="AA199:AA390">
    <cfRule type="cellIs" dxfId="18" priority="18" operator="greaterThan">
      <formula>50</formula>
    </cfRule>
    <cfRule type="cellIs" dxfId="17" priority="19" operator="equal">
      <formula>50</formula>
    </cfRule>
  </conditionalFormatting>
  <conditionalFormatting sqref="AA417:AA442">
    <cfRule type="cellIs" dxfId="16" priority="21" operator="greaterThan">
      <formula>50</formula>
    </cfRule>
    <cfRule type="cellIs" dxfId="15" priority="22" operator="equal">
      <formula>50</formula>
    </cfRule>
  </conditionalFormatting>
  <conditionalFormatting sqref="AB19:AB390">
    <cfRule type="cellIs" dxfId="14" priority="23" operator="greaterThan">
      <formula>0</formula>
    </cfRule>
  </conditionalFormatting>
  <conditionalFormatting sqref="AB417:AB442">
    <cfRule type="cellIs" dxfId="13" priority="24" operator="greaterThan">
      <formula>0</formula>
    </cfRule>
  </conditionalFormatting>
  <conditionalFormatting sqref="AC20:AE390">
    <cfRule type="cellIs" dxfId="12" priority="25" operator="lessThan">
      <formula>1</formula>
    </cfRule>
    <cfRule type="cellIs" dxfId="11" priority="26" operator="lessThan">
      <formula>1</formula>
    </cfRule>
  </conditionalFormatting>
  <conditionalFormatting sqref="AC417:AE442">
    <cfRule type="cellIs" dxfId="10" priority="27" operator="lessThan">
      <formula>1</formula>
    </cfRule>
    <cfRule type="cellIs" dxfId="9" priority="28" operator="lessThan">
      <formula>1</formula>
    </cfRule>
  </conditionalFormatting>
  <conditionalFormatting sqref="AD17:AD19">
    <cfRule type="cellIs" dxfId="8" priority="29" operator="lessThan">
      <formula>1</formula>
    </cfRule>
  </conditionalFormatting>
  <conditionalFormatting sqref="AD19">
    <cfRule type="cellIs" dxfId="7" priority="30" operator="lessThan">
      <formula>1</formula>
    </cfRule>
  </conditionalFormatting>
  <conditionalFormatting sqref="AF15:AF19">
    <cfRule type="cellIs" dxfId="6" priority="31" operator="greaterThan">
      <formula>0</formula>
    </cfRule>
  </conditionalFormatting>
  <conditionalFormatting sqref="AF20:AF354">
    <cfRule type="cellIs" dxfId="5" priority="32" operator="lessThan">
      <formula>1</formula>
    </cfRule>
    <cfRule type="cellIs" dxfId="4" priority="33" operator="lessThan">
      <formula>1</formula>
    </cfRule>
  </conditionalFormatting>
  <conditionalFormatting sqref="D19:AA19">
    <cfRule type="cellIs" dxfId="0" priority="1" operator="greaterThan">
      <formula>50</formula>
    </cfRule>
  </conditionalFormatting>
  <pageMargins left="0" right="0" top="0" bottom="0" header="0.51180555555555496" footer="0.51180555555555496"/>
  <pageSetup scale="54" firstPageNumber="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Scores</vt:lpstr>
      <vt:lpstr>By Class</vt:lpstr>
      <vt:lpstr>By Club</vt:lpstr>
      <vt:lpstr>Scores!_FilterDatabase</vt:lpstr>
      <vt:lpstr>'By Class'!Print_Area</vt:lpstr>
      <vt:lpstr>'By Club'!Print_Area</vt:lpstr>
      <vt:lpstr>Scores!Print_Titles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Brandon stafford</dc:creator>
  <dc:description/>
  <cp:lastModifiedBy>Brandon stafford</cp:lastModifiedBy>
  <cp:revision>10</cp:revision>
  <cp:lastPrinted>2024-06-11T20:19:21Z</cp:lastPrinted>
  <dcterms:created xsi:type="dcterms:W3CDTF">2019-08-07T01:56:17Z</dcterms:created>
  <dcterms:modified xsi:type="dcterms:W3CDTF">2026-08-26T01:02:02Z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0x0101003D8295E629E6B144ADE8D46D0C4F9951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